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5600" windowHeight="9285" activeTab="1"/>
  </bookViews>
  <sheets>
    <sheet name="титульник" sheetId="1" r:id="rId1"/>
    <sheet name="сведения" sheetId="2" r:id="rId2"/>
    <sheet name="т.1" sheetId="3" r:id="rId3"/>
    <sheet name="т.2" sheetId="4" r:id="rId4"/>
    <sheet name="т.2.1." sheetId="5" r:id="rId5"/>
    <sheet name="т.3,4" sheetId="6" r:id="rId6"/>
    <sheet name="211" sheetId="7" r:id="rId7"/>
    <sheet name="212" sheetId="8" r:id="rId8"/>
    <sheet name="213" sheetId="9" r:id="rId9"/>
    <sheet name="290" sheetId="11" r:id="rId10"/>
    <sheet name="221" sheetId="10" r:id="rId11"/>
    <sheet name="223" sheetId="12" r:id="rId12"/>
    <sheet name="225" sheetId="13" r:id="rId13"/>
    <sheet name="226" sheetId="14" r:id="rId14"/>
    <sheet name="310" sheetId="15" r:id="rId15"/>
    <sheet name="340" sheetId="16" r:id="rId16"/>
  </sheets>
  <definedNames>
    <definedName name="_xlnm.Print_Area" localSheetId="6">'211'!$A$1:$K$41</definedName>
    <definedName name="_xlnm.Print_Area" localSheetId="7">'212'!$A$1:$K$59</definedName>
    <definedName name="_xlnm.Print_Area" localSheetId="8">'213'!$A$1:$K$69</definedName>
    <definedName name="_xlnm.Print_Area" localSheetId="10">'221'!$A$1:$K$36</definedName>
    <definedName name="_xlnm.Print_Area" localSheetId="11">'223'!$A$1:$K$38</definedName>
    <definedName name="_xlnm.Print_Area" localSheetId="12">'225'!$A$1:$K$46</definedName>
    <definedName name="_xlnm.Print_Area" localSheetId="13">'226'!$A$1:$J$76</definedName>
    <definedName name="_xlnm.Print_Area" localSheetId="9">'290'!$A$1:$K$73</definedName>
    <definedName name="_xlnm.Print_Area" localSheetId="14">'310'!$A$1:$K$45</definedName>
    <definedName name="_xlnm.Print_Area" localSheetId="15">'340'!$A$1:$K$72</definedName>
    <definedName name="_xlnm.Print_Area" localSheetId="2">т.1!$A$1:$L$25</definedName>
    <definedName name="_xlnm.Print_Area" localSheetId="3">т.2!$A$1:$L$46</definedName>
    <definedName name="_xlnm.Print_Area" localSheetId="4">т.2.1.!$A$1:$L$32</definedName>
    <definedName name="_xlnm.Print_Area" localSheetId="5">'т.3,4'!$A$1:$L$41</definedName>
  </definedNames>
  <calcPr calcId="144525"/>
</workbook>
</file>

<file path=xl/calcChain.xml><?xml version="1.0" encoding="utf-8"?>
<calcChain xmlns="http://schemas.openxmlformats.org/spreadsheetml/2006/main">
  <c r="J56" i="14" l="1"/>
  <c r="K43" i="13"/>
  <c r="K44" i="13" s="1"/>
  <c r="F27" i="5"/>
  <c r="E27" i="5"/>
  <c r="I22" i="5"/>
  <c r="I27" i="5" s="1"/>
  <c r="H22" i="5"/>
  <c r="H27" i="5" s="1"/>
  <c r="K60" i="13" l="1"/>
  <c r="K30" i="13"/>
  <c r="K33" i="12" l="1"/>
  <c r="K26" i="12"/>
  <c r="K29" i="12"/>
  <c r="K31" i="12"/>
  <c r="K29" i="10"/>
  <c r="K23" i="10"/>
  <c r="K25" i="8"/>
  <c r="F24" i="4" s="1"/>
  <c r="K17" i="8"/>
  <c r="K35" i="12" l="1"/>
  <c r="K71" i="16" l="1"/>
  <c r="K61" i="13"/>
  <c r="H32" i="4" s="1"/>
  <c r="H21" i="4" s="1"/>
  <c r="H13" i="4" s="1"/>
  <c r="G36" i="7"/>
  <c r="H36" i="7" s="1"/>
  <c r="G35" i="7"/>
  <c r="H35" i="7" s="1"/>
  <c r="E34" i="7"/>
  <c r="K34" i="7" s="1"/>
  <c r="E18" i="7"/>
  <c r="E17" i="7"/>
  <c r="K17" i="7" s="1"/>
  <c r="K40" i="16"/>
  <c r="E41" i="4"/>
  <c r="E27" i="4"/>
  <c r="K57" i="16"/>
  <c r="G32" i="4" s="1"/>
  <c r="K44" i="15"/>
  <c r="K29" i="15"/>
  <c r="K72" i="11"/>
  <c r="K61" i="11"/>
  <c r="K28" i="4" s="1"/>
  <c r="K49" i="11"/>
  <c r="K23" i="11"/>
  <c r="K59" i="8"/>
  <c r="K47" i="8"/>
  <c r="K46" i="8"/>
  <c r="E37" i="7"/>
  <c r="K37" i="7" s="1"/>
  <c r="E19" i="7"/>
  <c r="J18" i="7" l="1"/>
  <c r="K18" i="7"/>
  <c r="J19" i="7"/>
  <c r="K19" i="7" s="1"/>
  <c r="K20" i="7" s="1"/>
  <c r="F28" i="4"/>
  <c r="K32" i="4"/>
  <c r="K21" i="4" s="1"/>
  <c r="K13" i="4" s="1"/>
  <c r="E36" i="7"/>
  <c r="K36" i="7" s="1"/>
  <c r="K32" i="10"/>
  <c r="E35" i="7"/>
  <c r="E28" i="4"/>
  <c r="E24" i="4"/>
  <c r="J41" i="14"/>
  <c r="F32" i="4" l="1"/>
  <c r="E32" i="4" s="1"/>
  <c r="D22" i="5" s="1"/>
  <c r="F23" i="4"/>
  <c r="I26" i="9"/>
  <c r="K35" i="7"/>
  <c r="K38" i="7" s="1"/>
  <c r="G23" i="4" l="1"/>
  <c r="I55" i="9"/>
  <c r="E23" i="4"/>
  <c r="G22" i="5"/>
  <c r="D27" i="5"/>
  <c r="K26" i="9"/>
  <c r="I30" i="9"/>
  <c r="K30" i="9" s="1"/>
  <c r="I32" i="9"/>
  <c r="K32" i="9" s="1"/>
  <c r="I35" i="9"/>
  <c r="K35" i="9" s="1"/>
  <c r="K55" i="9" l="1"/>
  <c r="I64" i="9"/>
  <c r="K64" i="9" s="1"/>
  <c r="I59" i="9"/>
  <c r="K59" i="9" s="1"/>
  <c r="I61" i="9"/>
  <c r="K61" i="9" s="1"/>
  <c r="D29" i="5"/>
  <c r="G29" i="5" s="1"/>
  <c r="G27" i="5"/>
  <c r="K36" i="9"/>
  <c r="F25" i="4" s="1"/>
  <c r="K65" i="9" l="1"/>
  <c r="G25" i="4" s="1"/>
  <c r="G22" i="4" s="1"/>
  <c r="G21" i="4" s="1"/>
  <c r="G13" i="4" s="1"/>
  <c r="E25" i="4"/>
  <c r="F22" i="4"/>
  <c r="F21" i="4" l="1"/>
  <c r="E22" i="4"/>
  <c r="E21" i="4" l="1"/>
  <c r="F13" i="4"/>
  <c r="E13" i="4" s="1"/>
</calcChain>
</file>

<file path=xl/sharedStrings.xml><?xml version="1.0" encoding="utf-8"?>
<sst xmlns="http://schemas.openxmlformats.org/spreadsheetml/2006/main" count="643" uniqueCount="359">
  <si>
    <t>УТВЕРЖДАЮ:</t>
  </si>
  <si>
    <t>«Управление образования»</t>
  </si>
  <si>
    <t>ПЛАН</t>
  </si>
  <si>
    <t>ФИНАНСОВО-ХОЗЯЙСТВЕННОЙ ДЕЯТЕЛЬНОСТИ</t>
  </si>
  <si>
    <t>КОДЫ</t>
  </si>
  <si>
    <t>Форма по КФД</t>
  </si>
  <si>
    <t>Дата</t>
  </si>
  <si>
    <t>Наименование учреждения</t>
  </si>
  <si>
    <t>по ОКПО</t>
  </si>
  <si>
    <t>по ОКЕИ</t>
  </si>
  <si>
    <t>Единица измерения: руб.</t>
  </si>
  <si>
    <t>Наименование органа, осуществляющего</t>
  </si>
  <si>
    <t>функции и полномочия Учредителя</t>
  </si>
  <si>
    <t>Отраслевой орган администрации Сосьвинского городского округа</t>
  </si>
  <si>
    <t>Адрес фактического местонахождения</t>
  </si>
  <si>
    <t>учреждения</t>
  </si>
  <si>
    <t>I. СВЕДЕНИЯ О ДЕЯТЕЛЬНОСТИ МУНИЦИПАЛЬНОГО</t>
  </si>
  <si>
    <t>УЧРЕЖДЕНИЯ (ПОДРАЗДЕЛЕНИЯ)</t>
  </si>
  <si>
    <t>1.1. Целью деятельности является:</t>
  </si>
  <si>
    <t>1.2.    Основные задачи учреждения:</t>
  </si>
  <si>
    <t>1.3.    Виды деятельности учреждения:</t>
  </si>
  <si>
    <t>1.4.    Перечень услуг (работ), осуществляемых на платной основе:</t>
  </si>
  <si>
    <t xml:space="preserve">Показатели финансового состояния учреждения   
</t>
  </si>
  <si>
    <t>(последнюю отчетную дату)</t>
  </si>
  <si>
    <t>№ п/п</t>
  </si>
  <si>
    <t>Наименование показателя</t>
  </si>
  <si>
    <t>Сумма, тыс. руб.</t>
  </si>
  <si>
    <t>Нефинансовые активы, всего:</t>
  </si>
  <si>
    <t xml:space="preserve">из них:
недвижимое имущество, всего:
</t>
  </si>
  <si>
    <t xml:space="preserve">в том числе:
остаточная стоимость
</t>
  </si>
  <si>
    <t>особо ценное движимое имущество, всего:</t>
  </si>
  <si>
    <t>Финансовые активы, всего:</t>
  </si>
  <si>
    <t xml:space="preserve">из них:
денежные средства учреждения, всего
</t>
  </si>
  <si>
    <t xml:space="preserve">в том числе:
денежные средства учреждения на счетах
</t>
  </si>
  <si>
    <t>денежные средства учреждения, размещенные на депозиты в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</si>
  <si>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</si>
  <si>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</si>
  <si>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</si>
  <si>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всего:</t>
  </si>
  <si>
    <t xml:space="preserve">из них:
долговые обязательства
</t>
  </si>
  <si>
    <t>кредиторская задолженность:</t>
  </si>
  <si>
    <t xml:space="preserve">в том числе:
просроченная кредиторская задолженность
</t>
  </si>
  <si>
    <t>Показатели по поступлениям и выплатам учреждения</t>
  </si>
  <si>
    <t>Код строки</t>
  </si>
  <si>
    <t>Код по бюджетной классификации Российской Федерации</t>
  </si>
  <si>
    <t>Объем финансового обеспечения, руб. (с точностью до двух знаков после запятой - 0,00)</t>
  </si>
  <si>
    <t>всего</t>
  </si>
  <si>
    <t>в том числе:</t>
  </si>
  <si>
    <t>Субсидия на финансовое обеспечение выполнения муниципального задания из местного бюджета</t>
  </si>
  <si>
    <t>Субсидии, представляемые в соответствии с абзацем вторым пункта 1 статьи 78.1 Бюджетного кодекса Российской Федерации</t>
  </si>
  <si>
    <t>Поступления от оказания услуг (выполнения работ) на платной основе и от иной приносящей доход деятельности</t>
  </si>
  <si>
    <t>Поступления от доходов, всего:</t>
  </si>
  <si>
    <t>в том числе: доходы от собственности</t>
  </si>
  <si>
    <t>доходы от оказания услуг, работ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</si>
  <si>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</si>
  <si>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</si>
  <si>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</si>
  <si>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</si>
  <si>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</si>
  <si>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</si>
  <si>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>в том числе на выплаты персоналу, всего:</t>
  </si>
  <si>
    <t>из них: оплата труда и начисления на выплаты по оплате труда</t>
  </si>
  <si>
    <t>социальные и иные выплаты населению, всего</t>
  </si>
  <si>
    <t>уплату налогов, сборов и иных платежей, всего</t>
  </si>
  <si>
    <t>безвозмездные перечисления организациям</t>
  </si>
  <si>
    <t>прочие расходы (кроме расходов на закупку товаров, работ, услуг)</t>
  </si>
  <si>
    <t>расходы на закупку товаров, работ, услуг, всего</t>
  </si>
  <si>
    <t>Поступление финансовых активов, всего:</t>
  </si>
  <si>
    <t>увеличение остатков средств</t>
  </si>
  <si>
    <t>прочие поступления</t>
  </si>
  <si>
    <t>Выбытие финансовых активов, всего</t>
  </si>
  <si>
    <t>Из них: 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</si>
  <si>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</si>
  <si>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</si>
  <si>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</si>
  <si>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Из них:</t>
  </si>
  <si>
    <t>из них:</t>
  </si>
  <si>
    <t>Х</t>
  </si>
  <si>
    <t>Показатели выплат по расходам на закупку</t>
  </si>
  <si>
    <t>товаров, работ, услуг учреждения</t>
  </si>
  <si>
    <t>Год начала закупки</t>
  </si>
  <si>
    <t>Сумма выплат по расходам на закупку товаров, работ и услуг, руб. (с точностью до двух знаков после запятой - 0,00)</t>
  </si>
  <si>
    <t>всего на закупки</t>
  </si>
  <si>
    <t>в соответствии с Федеральным законом от 5 апреля 2013 года № 44-ФЗ «О контрактной системе в сфере закупок товаров, работ, услуг для обеспечения государственных и муниципальных нужд»</t>
  </si>
  <si>
    <t>в соответствии с Федеральным законом от 18 июля 2011 года № 223-ФЗ «О закупках товаров, работ, услуг отдельными видами юридических лиц»</t>
  </si>
  <si>
    <t>Выплаты по расходам на закупку товаров, работ, услуг всего:</t>
  </si>
  <si>
    <t>В том числе: на оплату контрактов, заключенных до начала очередного финансового года:</t>
  </si>
  <si>
    <t>1.</t>
  </si>
  <si>
    <t>2.</t>
  </si>
  <si>
    <t>На закупку товаров, работ, услуг по году начала закупки:</t>
  </si>
  <si>
    <t>Сведения о средствах, поступающих</t>
  </si>
  <si>
    <t>во временное распоряжение учреждения</t>
  </si>
  <si>
    <t>(очередной финансовый год)</t>
  </si>
  <si>
    <t>Сумма (руб. с точностью до двух знаков после запятой - 0,00)</t>
  </si>
  <si>
    <t>Поступление</t>
  </si>
  <si>
    <t>Выбытие</t>
  </si>
  <si>
    <t>040</t>
  </si>
  <si>
    <t>010</t>
  </si>
  <si>
    <t>020</t>
  </si>
  <si>
    <t>030</t>
  </si>
  <si>
    <t>Справочная информация</t>
  </si>
  <si>
    <t>Сумма (тыс. руб.)</t>
  </si>
  <si>
    <t>Объем публичных обязательств, всего:</t>
  </si>
  <si>
    <t>Объем бюджетных инвестиций (в части переданных полномочий муниципального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</si>
  <si>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</si>
  <si>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 xml:space="preserve">Руководитель муниципального учреждения
(уполномоченное лицо)                                                               
</t>
  </si>
  <si>
    <t xml:space="preserve">Главный бухгалтер
муниципального учреждения                                                    
</t>
  </si>
  <si>
    <t>Исполнитель</t>
  </si>
  <si>
    <t>(подпись)   (расшифровка подписи)</t>
  </si>
  <si>
    <t>1. Расчеты (обоснования) выплат персоналу (строка 210)</t>
  </si>
  <si>
    <t>1.1. Расчеты (обоснования) расходов на оплату груда</t>
  </si>
  <si>
    <t xml:space="preserve">№
п/п
</t>
  </si>
  <si>
    <t xml:space="preserve">Должность,
группа
должностей
</t>
  </si>
  <si>
    <t xml:space="preserve">Установленная
численность,
единиц
</t>
  </si>
  <si>
    <t>Среднемесячный размер оплаты труда на одного работника, руб</t>
  </si>
  <si>
    <t>по должностному окладу</t>
  </si>
  <si>
    <t>по выплатам стимулирующего характера</t>
  </si>
  <si>
    <t xml:space="preserve">Ежемесячная надбавка к 
должностному окладу, %
</t>
  </si>
  <si>
    <t xml:space="preserve">Районный
коэффициент
</t>
  </si>
  <si>
    <t xml:space="preserve">Фонд оплаты труда в год, руб
(гр, 3 х гр. 4 (1 + гр. 8/100) 
х гр. 9 х 12) 
</t>
  </si>
  <si>
    <t>по выплатам компенсационного характера</t>
  </si>
  <si>
    <t>Итого:</t>
  </si>
  <si>
    <t xml:space="preserve">1.2. Расчеты (обоснования) выплат персоналу при направлении в служебные командировки
</t>
  </si>
  <si>
    <t>Выплаты персоналу при    направлении в служебные командировки в пределах территории Российской Федерации</t>
  </si>
  <si>
    <t>Наименование расходов</t>
  </si>
  <si>
    <t>Средний размер выплаты на одного работника в день. Руб</t>
  </si>
  <si>
    <t xml:space="preserve">Количество
работников
чел
</t>
  </si>
  <si>
    <t xml:space="preserve">Количество
дней
</t>
  </si>
  <si>
    <t>Сумма, руб. (гр. 3 х гр. 4 х гр. 5)</t>
  </si>
  <si>
    <t>1.1</t>
  </si>
  <si>
    <t xml:space="preserve">в том числе:
компенсация дополнительных расходов, связанных с проживанием вне места постоянного жительства (суточных)
</t>
  </si>
  <si>
    <t>1.2</t>
  </si>
  <si>
    <t>1.3</t>
  </si>
  <si>
    <t>компенсация расходов по проезд служебные командировки</t>
  </si>
  <si>
    <t>компенсация расходов по найму жилого помещения</t>
  </si>
  <si>
    <t>2</t>
  </si>
  <si>
    <t>Выплаты персоналу при направлении в служебные командировки на территории иностранных государств</t>
  </si>
  <si>
    <t>2.1</t>
  </si>
  <si>
    <t>2.2</t>
  </si>
  <si>
    <t>компенсация расходов по проезду в служебные командировки</t>
  </si>
  <si>
    <t>2.3</t>
  </si>
  <si>
    <t>х</t>
  </si>
  <si>
    <t>1.3. Расчеты (обоснования) выплат персоналу по уходу за ребенком</t>
  </si>
  <si>
    <t>№ и/II</t>
  </si>
  <si>
    <t xml:space="preserve">Наименование расходов </t>
  </si>
  <si>
    <t xml:space="preserve">Численность
работников,
получающих
пособие
</t>
  </si>
  <si>
    <t>Количество выплат в год на одного работника</t>
  </si>
  <si>
    <t>Размер выплаты (пособия) в месяц, руб</t>
  </si>
  <si>
    <t>Сумма, руб (гр. 3 х гр. 4 х гр. 5)</t>
  </si>
  <si>
    <t>1. Расчеты (обоснования) выплат персоналу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</si>
  <si>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</si>
  <si>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Страховые взносы в Пенсионный фонд Российской Федерации, всего</t>
  </si>
  <si>
    <t>Наименование государственного внебюджетного фонда</t>
  </si>
  <si>
    <t xml:space="preserve">Размер базы для
начисления страховых взносов, руб
</t>
  </si>
  <si>
    <t xml:space="preserve">Сумма
взноса,
руб
</t>
  </si>
  <si>
    <t>в том числе: по ставке 22,0%</t>
  </si>
  <si>
    <t>по ставке 10,0%</t>
  </si>
  <si>
    <t>с применением пониженных тарифов взносов в Пенсионный фонд Российской Федерации для отдельных категорий плательщиков _</t>
  </si>
  <si>
    <t>Страховые взносы в фонд социального страхования Российской Федерации, всего</t>
  </si>
  <si>
    <t xml:space="preserve">в том числе:
обязательное социальное страхование на случай временной нетрудоспособности и в связи с материнством по ставке 2,9%
</t>
  </si>
  <si>
    <t>с применением ставки взносов в Фонд социального страхования Российской Федерации по ставке 0,0%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</si>
  <si>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</si>
  <si>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</si>
  <si>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 %</t>
  </si>
  <si>
    <t>2.5</t>
  </si>
  <si>
    <t>обязательное социальное страхование от несчастных случаев на производстве и профессиональных заболеваний по ставке 0, %*</t>
  </si>
  <si>
    <t>3</t>
  </si>
  <si>
    <t>Страховые взносы в Федеральный фонд обязательного медицинского страхования, всего (по ставке 5,1%)</t>
  </si>
  <si>
    <t>Указываются страховые тарифы, дифференцированные по классам профессионального риска, установленные Федеральным законом от 22 декабря 2005 г., № 179-ФЗ «О страховых тарифах на обязательное социальное страхование от несчастных случаев на производстве и профессиональных заболеваний на 2006 год» (Собрание законодательства Российская Федерация, 2005, № 52, ст. 5592; 2015. № 51, ст. 7233).</t>
  </si>
  <si>
    <t>3. Расчет (обоснование) расходов на уплату налогов, сборов и иных платежей</t>
  </si>
  <si>
    <t>3.1. Расчет (обоснование) расходов на оплату налога на имущество</t>
  </si>
  <si>
    <t xml:space="preserve">Налоговая
база,
руб
</t>
  </si>
  <si>
    <t>Ставка налога, %</t>
  </si>
  <si>
    <t xml:space="preserve">Сумма
исчисленного налога, подлежащего уплате, руб (гр. 3 х гр. 4/100
</t>
  </si>
  <si>
    <t>Налог на имущество, всего</t>
  </si>
  <si>
    <t>в том числе по группам: недвижимое имущество</t>
  </si>
  <si>
    <t>3.2. Расчет (обоснование) расходов на оплату земельного налога</t>
  </si>
  <si>
    <t xml:space="preserve">Кадастровая
стоимость
земельного
участка
</t>
  </si>
  <si>
    <t xml:space="preserve">Сумма, руб (гр. 3 х гр. 4/100)0
</t>
  </si>
  <si>
    <t>Земельный налог, всего</t>
  </si>
  <si>
    <t>3.3. Расчет (обоснование) расходов на оплату прочих налогов и сборов</t>
  </si>
  <si>
    <t xml:space="preserve">Налоговая база, руб
</t>
  </si>
  <si>
    <t xml:space="preserve">Всего, руб (гр. 3 х гр. 4/100)
</t>
  </si>
  <si>
    <t>Транспортный налог</t>
  </si>
  <si>
    <t>в том числе по транспортным средствам:</t>
  </si>
  <si>
    <t xml:space="preserve">6. Расчет (обоснование) расходов на закупку товаров, работ, услуг </t>
  </si>
  <si>
    <t>6.1. Расчет (обоснование) расходов на оплату услуг связи</t>
  </si>
  <si>
    <t xml:space="preserve">№
п/н
</t>
  </si>
  <si>
    <t xml:space="preserve">Количество
номеров
</t>
  </si>
  <si>
    <t>Количество платежей в год</t>
  </si>
  <si>
    <t>Стоимость за единицу, руб</t>
  </si>
  <si>
    <t>Абонентская плата за номер</t>
  </si>
  <si>
    <t>Повременная оплата междугородных, международных и местных телефонных соединений</t>
  </si>
  <si>
    <t>Услуги телефонно-телеграфной, факсимильной, пейджинговой связи, радиосвязи</t>
  </si>
  <si>
    <t>Пересылка почтовой корреспонденции с использованием франкировальной машины</t>
  </si>
  <si>
    <t>Услуги фельдъегерской и специальной связи</t>
  </si>
  <si>
    <t>Услуги электронной почты (электронный адрес)</t>
  </si>
  <si>
    <t>6. Расчет (обоснование) расходов на закупку товаров, работ, услуг</t>
  </si>
  <si>
    <t>6.3. Расчет (обоснование) расходов на оплату коммунальных услуг</t>
  </si>
  <si>
    <t xml:space="preserve">Размер
потребления
ресурсов
</t>
  </si>
  <si>
    <t>Тариф (с учетом НДС), руб</t>
  </si>
  <si>
    <t xml:space="preserve">Индексация,
%
</t>
  </si>
  <si>
    <t>Сумма, руб (гр. 4 х гр. 5 х гр. 6)</t>
  </si>
  <si>
    <t>Электроснабжение, всего</t>
  </si>
  <si>
    <t>в том числе по объектам:</t>
  </si>
  <si>
    <t xml:space="preserve">Количество
</t>
  </si>
  <si>
    <t xml:space="preserve">6.5. Расчет (обоснование) расходов на оплату работ, услуг по содержанию имущества
</t>
  </si>
  <si>
    <t>Количество работ (услуг)</t>
  </si>
  <si>
    <t>Стоимость работ (услуг), руб</t>
  </si>
  <si>
    <t>6.6. Расчет (обоснование) расходов на оплату прочих работ, услуг</t>
  </si>
  <si>
    <t xml:space="preserve">Количество
договоров
</t>
  </si>
  <si>
    <t>Стоимость услуги, руб</t>
  </si>
  <si>
    <t>6.7 Расчет (обоснование) расходов на приобретение основных средств</t>
  </si>
  <si>
    <t xml:space="preserve">№
п/н
</t>
  </si>
  <si>
    <t xml:space="preserve">Средняя
стоимость,
руб
</t>
  </si>
  <si>
    <t>Сумма, руб (гр. 2 х гр. 3)</t>
  </si>
  <si>
    <t>в том числе по группам объектам:</t>
  </si>
  <si>
    <t>Приобретение основных средств</t>
  </si>
  <si>
    <t>6.8  Расчет (обоснование) расходов на приобретение материальных запасов</t>
  </si>
  <si>
    <t>Приобретение материалов</t>
  </si>
  <si>
    <t>в том числе по группам материалов:</t>
  </si>
  <si>
    <t>Муниципального бюджетного</t>
  </si>
  <si>
    <t>прочие выплаты персоналу</t>
  </si>
  <si>
    <t>начисления на выплаты по оплате труда</t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</si>
  <si>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Местный бюджет</t>
    </r>
  </si>
  <si>
    <r>
      <t>Источник финансового обеспечения</t>
    </r>
    <r>
      <rPr>
        <b/>
        <i/>
        <sz val="14"/>
        <color theme="1"/>
        <rFont val="Times New Roman"/>
        <family val="1"/>
        <charset val="204"/>
      </rPr>
      <t xml:space="preserve"> </t>
    </r>
    <r>
      <rPr>
        <b/>
        <i/>
        <u/>
        <sz val="14"/>
        <color theme="1"/>
        <rFont val="Times New Roman"/>
        <family val="1"/>
        <charset val="204"/>
      </rPr>
      <t>Местный бюджет</t>
    </r>
  </si>
  <si>
    <r>
      <t xml:space="preserve">Источник финансового обеспечения </t>
    </r>
    <r>
      <rPr>
        <b/>
        <u/>
        <sz val="14"/>
        <color theme="1"/>
        <rFont val="Times New Roman"/>
        <family val="1"/>
        <charset val="204"/>
      </rPr>
      <t>М</t>
    </r>
    <r>
      <rPr>
        <b/>
        <i/>
        <u/>
        <sz val="14"/>
        <color theme="1"/>
        <rFont val="Times New Roman"/>
        <family val="1"/>
        <charset val="204"/>
      </rPr>
      <t>естный бюджет</t>
    </r>
  </si>
  <si>
    <t>Прочие работы, услуги. В том числе:</t>
  </si>
  <si>
    <t>Услуги по содержанию имущества. В том числе:</t>
  </si>
  <si>
    <r>
      <t>Источник финансового обеспечения</t>
    </r>
    <r>
      <rPr>
        <b/>
        <i/>
        <u/>
        <sz val="14"/>
        <color theme="1"/>
        <rFont val="Times New Roman"/>
        <family val="1"/>
        <charset val="204"/>
      </rPr>
      <t xml:space="preserve"> Местный бюджет</t>
    </r>
  </si>
  <si>
    <t>Услуги Интернет</t>
  </si>
  <si>
    <t>Н.Н. Волкова</t>
  </si>
  <si>
    <t>Субсидия на финансовое обеспечение выполнения муниципального задания из областного бюджета</t>
  </si>
  <si>
    <t>дошкольного образовательного</t>
  </si>
  <si>
    <t xml:space="preserve">Муниципальное бюджетное дошкольное </t>
  </si>
  <si>
    <t xml:space="preserve"> - развитие собственной внутренней жизни воспитанника (становление и формирование эмоционально-волевой сферы, интересов, мотивов, самооценки и самосознания ребенка) как фактора, обеспечивающего готовность к школьному обучению.</t>
  </si>
  <si>
    <t xml:space="preserve">  -  охрана жизни и укрепление физического и психического здоровья воспитанников, в том  числе их эмоцианального благополучия.</t>
  </si>
  <si>
    <t xml:space="preserve"> - обеспечение социально - коммуникативного, познавательного, речевого, художественно- эстетического и физического развития воспитанников.</t>
  </si>
  <si>
    <t xml:space="preserve"> - создание благоприятных условий для развития воспитанников в соответствии с их возрастными и индивидуальными особенностями и склонностями развития способностей и творческого потенциала</t>
  </si>
  <si>
    <t xml:space="preserve"> - воспитание с учетом возрастных категорий воспитанников гражданственности, уважения  к правам и свободам человека, любви к окружающей природе, Родине, семье.</t>
  </si>
  <si>
    <t>-    дошкольное образование (предшествующее начальному общему образованию).</t>
  </si>
  <si>
    <t>-    оказание услуг по присмотру и уходу за детьми дошкольного возраста.</t>
  </si>
  <si>
    <t>-    кружки различной направленности.</t>
  </si>
  <si>
    <t>-    театральная студия.</t>
  </si>
  <si>
    <t>-     коррекция речи детей дошкольного возраста.</t>
  </si>
  <si>
    <t>-     обучение детей дошкольного возраста чтению.</t>
  </si>
  <si>
    <t>Повар</t>
  </si>
  <si>
    <t>Младший обслуживающий персонал</t>
  </si>
  <si>
    <t>Заведующий</t>
  </si>
  <si>
    <t>Воспитатель</t>
  </si>
  <si>
    <t>Музыкальный руководитель</t>
  </si>
  <si>
    <t>Помощник воспитателя</t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</si>
  <si>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от приносящей доход деятельности</t>
    </r>
  </si>
  <si>
    <t>Продукты питания</t>
  </si>
  <si>
    <t>Моющие, чистящие, дезинфицирующие средства.</t>
  </si>
  <si>
    <t>Хозяйственные материалы</t>
  </si>
  <si>
    <t>Строительные материалы</t>
  </si>
  <si>
    <t>Канцелярские товары</t>
  </si>
  <si>
    <t>Пособие по уходу за ребенком</t>
  </si>
  <si>
    <t>Вывоз ЖБО, всего</t>
  </si>
  <si>
    <t>Охрана объекта</t>
  </si>
  <si>
    <t>Техническое обслуживание средств пожарной сигнализации</t>
  </si>
  <si>
    <t>Обслуживание системы видеонаблюдения</t>
  </si>
  <si>
    <t>Техническое обслуживание программно-аппаратного комплекса по передаче сигнала о пожаре в пожарную часть</t>
  </si>
  <si>
    <t>Паразитологические исследования, обследования на норовирус и ротовирус</t>
  </si>
  <si>
    <t>Гигиеническое обучение</t>
  </si>
  <si>
    <t>Медицинский осмотр сотрудников</t>
  </si>
  <si>
    <t>-     обучение шитью и вязанию.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</si>
  <si>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111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211</t>
    </r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</si>
  <si>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 xml:space="preserve">Местный бюджет
</t>
    </r>
    <r>
      <rPr>
        <b/>
        <sz val="14"/>
        <color theme="1"/>
        <rFont val="Times New Roman"/>
        <family val="1"/>
        <charset val="204"/>
      </rPr>
      <t xml:space="preserve">
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</si>
  <si>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111</t>
    </r>
    <r>
      <rPr>
        <b/>
        <sz val="14"/>
        <color theme="1"/>
        <rFont val="Times New Roman"/>
        <family val="1"/>
        <charset val="204"/>
      </rPr>
      <t xml:space="preserve"> КОСГУ</t>
    </r>
    <r>
      <rPr>
        <b/>
        <i/>
        <u/>
        <sz val="14"/>
        <color theme="1"/>
        <rFont val="Times New Roman"/>
        <family val="1"/>
        <charset val="204"/>
      </rPr>
      <t xml:space="preserve"> 211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</si>
  <si>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112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212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</si>
  <si>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 xml:space="preserve">119 </t>
    </r>
    <r>
      <rPr>
        <b/>
        <sz val="14"/>
        <color theme="1"/>
        <rFont val="Times New Roman"/>
        <family val="1"/>
        <charset val="204"/>
      </rPr>
      <t xml:space="preserve">КОСГУ </t>
    </r>
    <r>
      <rPr>
        <b/>
        <i/>
        <u/>
        <sz val="14"/>
        <color theme="1"/>
        <rFont val="Times New Roman"/>
        <family val="1"/>
        <charset val="204"/>
      </rPr>
      <t>213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</si>
  <si>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119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213</t>
    </r>
  </si>
  <si>
    <t xml:space="preserve">с применением пониженных тарифов взносов в Пенсионный фонд Российской Федерации для отдельных категорий плательщиков 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</si>
  <si>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851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290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</si>
  <si>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852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290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</si>
  <si>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221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</si>
  <si>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</t>
    </r>
    <r>
      <rPr>
        <b/>
        <i/>
        <sz val="14"/>
        <color theme="1"/>
        <rFont val="Times New Roman"/>
        <family val="1"/>
        <charset val="204"/>
      </rPr>
      <t xml:space="preserve"> </t>
    </r>
    <r>
      <rPr>
        <b/>
        <i/>
        <u/>
        <sz val="14"/>
        <color theme="1"/>
        <rFont val="Times New Roman"/>
        <family val="1"/>
        <charset val="204"/>
      </rPr>
      <t>223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</si>
  <si>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225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</si>
  <si>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226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</si>
  <si>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310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</si>
  <si>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  КОСГУ </t>
    </r>
    <r>
      <rPr>
        <b/>
        <i/>
        <u/>
        <sz val="14"/>
        <color theme="1"/>
        <rFont val="Times New Roman"/>
        <family val="1"/>
        <charset val="204"/>
      </rPr>
      <t>340</t>
    </r>
  </si>
  <si>
    <t>0001</t>
  </si>
  <si>
    <t>1001</t>
  </si>
  <si>
    <t>906 0701</t>
  </si>
  <si>
    <t>906 0701 111</t>
  </si>
  <si>
    <t>906 0701 119</t>
  </si>
  <si>
    <t>906 0701 244 224</t>
  </si>
  <si>
    <t xml:space="preserve">Стоимость (руб.)
</t>
  </si>
  <si>
    <t>Количество договоров</t>
  </si>
  <si>
    <t>Стоимость работ (услуг)</t>
  </si>
  <si>
    <t>ТАБЛИЦА № 1</t>
  </si>
  <si>
    <t>ТАБЛИЦА № 2</t>
  </si>
  <si>
    <t>ТАБЛИЦА № 2.1</t>
  </si>
  <si>
    <t>ТАБЛИЦА № 4</t>
  </si>
  <si>
    <t>ТАБЛИЦА № 3</t>
  </si>
  <si>
    <t>Остатки прошлого года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</si>
  <si>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853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290</t>
    </r>
  </si>
  <si>
    <t>Обучение педагогических работников по дополнительным профессиональным программам</t>
  </si>
  <si>
    <t>Приобретение учебных пособий, игр, игрушек</t>
  </si>
  <si>
    <t>Вывоз ТБО</t>
  </si>
  <si>
    <t>Услуги СЭС: Аккарицидная обработка, обследование территории на заклещевленность; дезинфекция, дезинсекция, дератизация</t>
  </si>
  <si>
    <t>Услуги СЭС: проведение санитарно-эпидемиологических экспертиз; исследование воды, питьевой воды, пищевых продуктов, смывов; измерение искусственной освещенности, микроклимата, МЭД.</t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</si>
  <si>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Областной бюджет (110)</t>
    </r>
    <r>
      <rPr>
        <b/>
        <sz val="14"/>
        <color theme="1"/>
        <rFont val="Times New Roman"/>
        <family val="1"/>
        <charset val="204"/>
      </rPr>
      <t xml:space="preserve">
</t>
    </r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</si>
  <si>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Областной бюджет (110)</t>
    </r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</si>
  <si>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Областной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i/>
        <u/>
        <sz val="14"/>
        <color theme="1"/>
        <rFont val="Times New Roman"/>
        <family val="1"/>
        <charset val="204"/>
      </rPr>
      <t>бюджет (120)</t>
    </r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</si>
  <si>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Областной бюджет (120)</t>
    </r>
  </si>
  <si>
    <t>Услуги нотариуса</t>
  </si>
  <si>
    <t>Налог на прибыль</t>
  </si>
  <si>
    <t>906 0701 851, 852, 853 290</t>
  </si>
  <si>
    <t>906 0701 112, 262</t>
  </si>
  <si>
    <r>
      <t>Источник финансового обеспечения</t>
    </r>
    <r>
      <rPr>
        <b/>
        <i/>
        <sz val="14"/>
        <color theme="1"/>
        <rFont val="Times New Roman"/>
        <family val="1"/>
        <charset val="204"/>
      </rPr>
      <t xml:space="preserve"> </t>
    </r>
    <r>
      <rPr>
        <b/>
        <i/>
        <u/>
        <sz val="14"/>
        <color theme="1"/>
        <rFont val="Times New Roman"/>
        <family val="1"/>
        <charset val="204"/>
      </rPr>
      <t>от приносящей доход деятельности</t>
    </r>
  </si>
  <si>
    <t>выходное пособие</t>
  </si>
  <si>
    <t>на 2018 год и плановый 2019 и 2020 годов</t>
  </si>
  <si>
    <t>на 01 января 2018 г.</t>
  </si>
  <si>
    <t>на 1 января 2018 год</t>
  </si>
  <si>
    <t>на 01 января 2018 год</t>
  </si>
  <si>
    <r>
      <t xml:space="preserve">Телефон 8(34385)4-45-34    </t>
    </r>
    <r>
      <rPr>
        <u/>
        <sz val="12"/>
        <color theme="1"/>
        <rFont val="Times New Roman"/>
        <family val="1"/>
        <charset val="204"/>
      </rPr>
      <t xml:space="preserve"> "19" декабря 2017 года</t>
    </r>
    <r>
      <rPr>
        <sz val="12"/>
        <color theme="1"/>
        <rFont val="Times New Roman"/>
        <family val="1"/>
        <charset val="204"/>
      </rPr>
      <t xml:space="preserve">
</t>
    </r>
  </si>
  <si>
    <t>учреждения детский сад</t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</si>
  <si>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 xml:space="preserve">Областной бюджет
</t>
    </r>
    <r>
      <rPr>
        <b/>
        <sz val="14"/>
        <color theme="1"/>
        <rFont val="Times New Roman"/>
        <family val="1"/>
        <charset val="204"/>
      </rPr>
      <t xml:space="preserve">
</t>
    </r>
  </si>
  <si>
    <t>на 2018 г. очередной финансовый год</t>
  </si>
  <si>
    <t>на 2019 г. 1-й год планового периода</t>
  </si>
  <si>
    <t>на 2020г. 2-й год планового периода</t>
  </si>
  <si>
    <t>на 2020 г. 2-й год планового периода</t>
  </si>
  <si>
    <t>на 2020  2-й год планового периода</t>
  </si>
  <si>
    <t>Штрафы, пени</t>
  </si>
  <si>
    <t>Кредиторская задолженность за декабрь 2017 года</t>
  </si>
  <si>
    <t>Водоснабжение, всего</t>
  </si>
  <si>
    <t>Заправка и ремонт картриджа, ремонт оргтехники</t>
  </si>
  <si>
    <t xml:space="preserve">Курсы повышения квалификации, обучение  по программе повышения квалификации </t>
  </si>
  <si>
    <t>Аскорбиновая кислота</t>
  </si>
  <si>
    <t>Посуда</t>
  </si>
  <si>
    <t>электротовары</t>
  </si>
  <si>
    <t>Заведующиц складом</t>
  </si>
  <si>
    <t>Квалификационная категория (гр.5+гр6)*20%</t>
  </si>
  <si>
    <t>Сельские (гр.5*25%)</t>
  </si>
  <si>
    <t>Налоги, сборы, госпошлина</t>
  </si>
  <si>
    <t>Кредиторская задолженность за услуги связи за декабрь 2017 года</t>
  </si>
  <si>
    <t>Услуги междугородней связи</t>
  </si>
  <si>
    <r>
      <t xml:space="preserve">Код видов расходов  906 0701 0650115390 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u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225</t>
    </r>
  </si>
  <si>
    <t>Моющие, чистящие,дезинфицирующие средства</t>
  </si>
  <si>
    <t>Товары работы или услуги</t>
  </si>
  <si>
    <t xml:space="preserve"> № 7 "Ивушка"</t>
  </si>
  <si>
    <t>______________Т.В. Хлусова</t>
  </si>
  <si>
    <t>образовательное учреждение детский сад № 7 "Ивушка"</t>
  </si>
  <si>
    <t xml:space="preserve">ИНН/КПП 6632015958/663201001 </t>
  </si>
  <si>
    <t>624961, Свердловская область, Серовский район,</t>
  </si>
  <si>
    <t>с.Романово, ул. Центральная д.34а</t>
  </si>
  <si>
    <t>Теплоснабжение, всего</t>
  </si>
  <si>
    <t>Переосвидетельствование, зарядка огнетушителей, проверка работоспособности  вениляционных каналов</t>
  </si>
  <si>
    <t xml:space="preserve">измерение сопротивления </t>
  </si>
  <si>
    <t>Ремонт забора</t>
  </si>
  <si>
    <t>установка  и монтаж видеонаблюдения</t>
  </si>
  <si>
    <t xml:space="preserve">специальная оценка условий труда </t>
  </si>
  <si>
    <t>запчасти к орг</t>
  </si>
  <si>
    <t>МФУ</t>
  </si>
  <si>
    <t>Т.В. Хлусова</t>
  </si>
  <si>
    <t>И.Б. Брусенкова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</si>
</sst>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6"/>
      <name val="Gulim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321">
    <xf numFmtId="0" fontId="0" fillId="0" borderId="0" xfId="0"/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6" fillId="0" borderId="0" xfId="1" applyNumberFormat="1" applyFont="1" applyFill="1" applyBorder="1" applyAlignment="1" applyProtection="1">
      <alignment vertical="top"/>
    </xf>
    <xf numFmtId="0" fontId="4" fillId="0" borderId="2" xfId="1" applyNumberFormat="1" applyFont="1" applyFill="1" applyBorder="1" applyAlignment="1" applyProtection="1">
      <alignment horizontal="center" vertical="top"/>
    </xf>
    <xf numFmtId="0" fontId="4" fillId="0" borderId="2" xfId="1" applyNumberFormat="1" applyFont="1" applyFill="1" applyBorder="1" applyAlignment="1" applyProtection="1">
      <alignment vertical="top"/>
    </xf>
    <xf numFmtId="0" fontId="4" fillId="0" borderId="0" xfId="1" applyNumberFormat="1" applyFill="1" applyBorder="1" applyAlignment="1" applyProtection="1">
      <alignment horizontal="center" vertical="top"/>
    </xf>
    <xf numFmtId="0" fontId="7" fillId="0" borderId="0" xfId="1" applyNumberFormat="1" applyFont="1" applyFill="1" applyBorder="1" applyAlignment="1" applyProtection="1">
      <alignment vertical="top"/>
    </xf>
    <xf numFmtId="0" fontId="6" fillId="0" borderId="0" xfId="1" applyNumberFormat="1" applyFont="1" applyFill="1" applyBorder="1" applyAlignment="1" applyProtection="1">
      <alignment horizontal="right" vertical="top"/>
    </xf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1" applyNumberFormat="1" applyFont="1" applyFill="1" applyBorder="1" applyAlignment="1" applyProtection="1">
      <alignment vertical="top"/>
    </xf>
    <xf numFmtId="0" fontId="8" fillId="0" borderId="0" xfId="1" applyNumberFormat="1" applyFont="1" applyFill="1" applyBorder="1" applyAlignment="1" applyProtection="1">
      <alignment vertical="top"/>
    </xf>
    <xf numFmtId="0" fontId="8" fillId="0" borderId="0" xfId="1" applyNumberFormat="1" applyFont="1" applyFill="1" applyBorder="1" applyAlignment="1" applyProtection="1">
      <alignment horizontal="justify" vertical="top"/>
    </xf>
    <xf numFmtId="0" fontId="9" fillId="0" borderId="0" xfId="0" applyFont="1"/>
    <xf numFmtId="0" fontId="9" fillId="0" borderId="2" xfId="0" applyFont="1" applyBorder="1"/>
    <xf numFmtId="0" fontId="2" fillId="0" borderId="0" xfId="0" applyFont="1"/>
    <xf numFmtId="0" fontId="9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/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12" fillId="0" borderId="0" xfId="0" applyFont="1"/>
    <xf numFmtId="2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0" xfId="0" applyFont="1"/>
    <xf numFmtId="0" fontId="18" fillId="0" borderId="0" xfId="0" applyFont="1"/>
    <xf numFmtId="0" fontId="13" fillId="0" borderId="0" xfId="0" applyFont="1"/>
    <xf numFmtId="0" fontId="19" fillId="0" borderId="0" xfId="0" applyFont="1"/>
    <xf numFmtId="0" fontId="0" fillId="0" borderId="0" xfId="0" applyAlignment="1">
      <alignment horizontal="left"/>
    </xf>
    <xf numFmtId="164" fontId="8" fillId="0" borderId="0" xfId="1" applyNumberFormat="1" applyFont="1" applyFill="1" applyBorder="1" applyAlignment="1" applyProtection="1">
      <alignment vertical="top"/>
    </xf>
    <xf numFmtId="14" fontId="4" fillId="0" borderId="2" xfId="1" applyNumberFormat="1" applyFont="1" applyFill="1" applyBorder="1" applyAlignment="1" applyProtection="1">
      <alignment horizontal="center" vertical="center"/>
    </xf>
    <xf numFmtId="0" fontId="9" fillId="2" borderId="2" xfId="0" applyFont="1" applyFill="1" applyBorder="1"/>
    <xf numFmtId="0" fontId="9" fillId="2" borderId="2" xfId="0" applyFont="1" applyFill="1" applyBorder="1" applyAlignment="1"/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0" fontId="9" fillId="0" borderId="0" xfId="0" applyFont="1" applyBorder="1"/>
    <xf numFmtId="0" fontId="0" fillId="0" borderId="0" xfId="0" applyBorder="1"/>
    <xf numFmtId="4" fontId="24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22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0" fillId="0" borderId="5" xfId="0" applyBorder="1"/>
    <xf numFmtId="0" fontId="0" fillId="0" borderId="7" xfId="0" applyBorder="1"/>
    <xf numFmtId="0" fontId="3" fillId="0" borderId="3" xfId="0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4" fontId="9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9" fillId="0" borderId="2" xfId="0" applyNumberFormat="1" applyFont="1" applyBorder="1"/>
    <xf numFmtId="4" fontId="9" fillId="0" borderId="2" xfId="0" applyNumberFormat="1" applyFont="1" applyBorder="1" applyAlignment="1">
      <alignment vertical="center"/>
    </xf>
    <xf numFmtId="4" fontId="10" fillId="0" borderId="2" xfId="0" applyNumberFormat="1" applyFont="1" applyBorder="1"/>
    <xf numFmtId="0" fontId="9" fillId="0" borderId="2" xfId="0" applyFon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9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 applyProtection="1">
      <alignment horizontal="left" vertical="top"/>
    </xf>
    <xf numFmtId="164" fontId="8" fillId="0" borderId="0" xfId="1" applyNumberFormat="1" applyFont="1" applyFill="1" applyBorder="1" applyAlignment="1" applyProtection="1">
      <alignment horizontal="left" vertical="top"/>
    </xf>
    <xf numFmtId="164" fontId="8" fillId="0" borderId="0" xfId="1" applyNumberFormat="1" applyFont="1" applyFill="1" applyBorder="1" applyAlignment="1" applyProtection="1">
      <alignment horizontal="left"/>
    </xf>
    <xf numFmtId="0" fontId="4" fillId="0" borderId="4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3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left" vertical="top"/>
    </xf>
    <xf numFmtId="0" fontId="5" fillId="0" borderId="0" xfId="1" applyNumberFormat="1" applyFont="1" applyFill="1" applyBorder="1" applyAlignment="1" applyProtection="1">
      <alignment horizontal="center" vertical="top"/>
    </xf>
    <xf numFmtId="0" fontId="6" fillId="0" borderId="0" xfId="1" applyNumberFormat="1" applyFont="1" applyFill="1" applyBorder="1" applyAlignment="1" applyProtection="1">
      <alignment horizontal="right" vertical="top"/>
    </xf>
    <xf numFmtId="0" fontId="6" fillId="0" borderId="10" xfId="1" applyNumberFormat="1" applyFont="1" applyFill="1" applyBorder="1" applyAlignment="1" applyProtection="1">
      <alignment horizontal="right" vertical="top"/>
    </xf>
    <xf numFmtId="0" fontId="4" fillId="0" borderId="4" xfId="1" applyNumberFormat="1" applyFont="1" applyFill="1" applyBorder="1" applyAlignment="1" applyProtection="1">
      <alignment horizontal="center" vertical="top"/>
    </xf>
    <xf numFmtId="0" fontId="4" fillId="0" borderId="3" xfId="1" applyNumberFormat="1" applyFont="1" applyFill="1" applyBorder="1" applyAlignment="1" applyProtection="1">
      <alignment horizontal="center" vertical="top"/>
    </xf>
    <xf numFmtId="0" fontId="5" fillId="0" borderId="10" xfId="1" applyNumberFormat="1" applyFont="1" applyFill="1" applyBorder="1" applyAlignment="1" applyProtection="1">
      <alignment horizontal="left" vertical="top"/>
    </xf>
    <xf numFmtId="0" fontId="8" fillId="0" borderId="0" xfId="1" applyNumberFormat="1" applyFont="1" applyFill="1" applyBorder="1" applyAlignment="1" applyProtection="1">
      <alignment horizontal="left" vertical="center"/>
    </xf>
    <xf numFmtId="0" fontId="8" fillId="0" borderId="0" xfId="1" applyNumberFormat="1" applyFont="1" applyFill="1" applyBorder="1" applyAlignment="1" applyProtection="1">
      <alignment horizontal="left" vertical="center" wrapText="1"/>
    </xf>
    <xf numFmtId="49" fontId="8" fillId="0" borderId="0" xfId="1" applyNumberFormat="1" applyFont="1" applyFill="1" applyBorder="1" applyAlignment="1" applyProtection="1">
      <alignment horizontal="left" vertical="center" wrapText="1"/>
    </xf>
    <xf numFmtId="49" fontId="9" fillId="0" borderId="0" xfId="0" applyNumberFormat="1" applyFont="1" applyAlignment="1">
      <alignment horizontal="left" vertical="center"/>
    </xf>
    <xf numFmtId="49" fontId="8" fillId="0" borderId="0" xfId="1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9" fillId="0" borderId="4" xfId="0" applyFont="1" applyBorder="1" applyAlignment="1">
      <alignment horizontal="center" vertical="center" wrapText="1"/>
    </xf>
    <xf numFmtId="0" fontId="0" fillId="0" borderId="11" xfId="0" applyBorder="1"/>
    <xf numFmtId="0" fontId="0" fillId="0" borderId="3" xfId="0" applyBorder="1"/>
    <xf numFmtId="0" fontId="0" fillId="0" borderId="15" xfId="0" applyBorder="1"/>
    <xf numFmtId="0" fontId="0" fillId="0" borderId="1" xfId="0" applyBorder="1"/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7" xfId="0" applyBorder="1"/>
    <xf numFmtId="0" fontId="0" fillId="0" borderId="5" xfId="0" applyBorder="1"/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left" wrapText="1"/>
    </xf>
    <xf numFmtId="0" fontId="0" fillId="0" borderId="5" xfId="0" applyFont="1" applyBorder="1" applyAlignment="1"/>
    <xf numFmtId="4" fontId="9" fillId="0" borderId="6" xfId="0" applyNumberFormat="1" applyFont="1" applyBorder="1" applyAlignment="1">
      <alignment horizontal="center" vertical="center"/>
    </xf>
    <xf numFmtId="4" fontId="0" fillId="0" borderId="7" xfId="0" applyNumberFormat="1" applyFont="1" applyBorder="1"/>
    <xf numFmtId="4" fontId="0" fillId="0" borderId="5" xfId="0" applyNumberFormat="1" applyFont="1" applyBorder="1"/>
    <xf numFmtId="0" fontId="0" fillId="0" borderId="5" xfId="0" applyBorder="1" applyAlignment="1"/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4" fontId="0" fillId="0" borderId="7" xfId="0" applyNumberFormat="1" applyBorder="1"/>
    <xf numFmtId="4" fontId="0" fillId="0" borderId="5" xfId="0" applyNumberFormat="1" applyBorder="1"/>
    <xf numFmtId="0" fontId="9" fillId="0" borderId="5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/>
    </xf>
    <xf numFmtId="0" fontId="23" fillId="0" borderId="7" xfId="0" applyFont="1" applyBorder="1"/>
    <xf numFmtId="0" fontId="23" fillId="0" borderId="5" xfId="0" applyFont="1" applyBorder="1"/>
    <xf numFmtId="4" fontId="23" fillId="0" borderId="5" xfId="0" applyNumberFormat="1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4" fontId="9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4" fontId="9" fillId="2" borderId="6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4" fontId="9" fillId="0" borderId="6" xfId="0" applyNumberFormat="1" applyFont="1" applyBorder="1" applyAlignment="1">
      <alignment horizontal="center"/>
    </xf>
    <xf numFmtId="4" fontId="9" fillId="0" borderId="5" xfId="0" applyNumberFormat="1" applyFont="1" applyBorder="1" applyAlignment="1">
      <alignment horizont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4" fontId="9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left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2" fontId="9" fillId="0" borderId="6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G44" sqref="G44"/>
    </sheetView>
  </sheetViews>
  <sheetFormatPr defaultRowHeight="15" x14ac:dyDescent="0.25"/>
  <cols>
    <col min="6" max="6" width="9.7109375" customWidth="1"/>
    <col min="7" max="8" width="10" customWidth="1"/>
    <col min="9" max="9" width="12.85546875" customWidth="1"/>
  </cols>
  <sheetData>
    <row r="1" spans="1:9" ht="15.75" x14ac:dyDescent="0.25">
      <c r="A1" s="1"/>
      <c r="B1" s="1"/>
      <c r="C1" s="1"/>
      <c r="D1" s="1"/>
      <c r="E1" s="1"/>
      <c r="F1" s="13"/>
      <c r="G1" s="97" t="s">
        <v>0</v>
      </c>
      <c r="H1" s="97"/>
      <c r="I1" s="97"/>
    </row>
    <row r="2" spans="1:9" ht="15.75" x14ac:dyDescent="0.25">
      <c r="A2" s="1"/>
      <c r="B2" s="1"/>
      <c r="C2" s="1"/>
      <c r="D2" s="1"/>
      <c r="E2" s="1"/>
      <c r="F2" s="13"/>
      <c r="G2" s="97" t="s">
        <v>248</v>
      </c>
      <c r="H2" s="97"/>
      <c r="I2" s="97"/>
    </row>
    <row r="3" spans="1:9" ht="15.75" x14ac:dyDescent="0.25">
      <c r="A3" s="1"/>
      <c r="B3" s="1"/>
      <c r="C3" s="1"/>
      <c r="D3" s="1"/>
      <c r="E3" s="1"/>
      <c r="F3" s="13"/>
      <c r="G3" s="97" t="s">
        <v>221</v>
      </c>
      <c r="H3" s="97"/>
      <c r="I3" s="97"/>
    </row>
    <row r="4" spans="1:9" ht="15.75" x14ac:dyDescent="0.25">
      <c r="A4" s="1"/>
      <c r="B4" s="1"/>
      <c r="C4" s="1"/>
      <c r="D4" s="1"/>
      <c r="E4" s="1"/>
      <c r="F4" s="13"/>
      <c r="G4" s="97" t="s">
        <v>233</v>
      </c>
      <c r="H4" s="97"/>
      <c r="I4" s="97"/>
    </row>
    <row r="5" spans="1:9" ht="15.75" x14ac:dyDescent="0.25">
      <c r="A5" s="1"/>
      <c r="B5" s="1"/>
      <c r="C5" s="1"/>
      <c r="D5" s="1"/>
      <c r="E5" s="1"/>
      <c r="F5" s="13"/>
      <c r="G5" s="97" t="s">
        <v>319</v>
      </c>
      <c r="H5" s="97"/>
      <c r="I5" s="97"/>
    </row>
    <row r="6" spans="1:9" s="9" customFormat="1" ht="15.75" x14ac:dyDescent="0.25">
      <c r="F6" s="13"/>
      <c r="G6" s="97" t="s">
        <v>343</v>
      </c>
      <c r="H6" s="97"/>
      <c r="I6" s="97"/>
    </row>
    <row r="7" spans="1:9" ht="31.5" customHeight="1" x14ac:dyDescent="0.25">
      <c r="F7" s="39"/>
      <c r="G7" s="99" t="s">
        <v>344</v>
      </c>
      <c r="H7" s="99"/>
      <c r="I7" s="99"/>
    </row>
    <row r="8" spans="1:9" ht="15.75" x14ac:dyDescent="0.25">
      <c r="A8" s="1"/>
      <c r="B8" s="1"/>
      <c r="C8" s="1"/>
      <c r="D8" s="1"/>
      <c r="E8" s="1"/>
      <c r="F8" s="97"/>
      <c r="G8" s="97"/>
      <c r="H8" s="97"/>
      <c r="I8" s="97"/>
    </row>
    <row r="9" spans="1:9" ht="15.75" x14ac:dyDescent="0.25">
      <c r="A9" s="1"/>
      <c r="B9" s="1"/>
      <c r="C9" s="1"/>
      <c r="D9" s="1"/>
      <c r="E9" s="1"/>
      <c r="F9" s="98"/>
      <c r="G9" s="98"/>
      <c r="H9" s="98"/>
      <c r="I9" s="98"/>
    </row>
    <row r="10" spans="1:9" x14ac:dyDescent="0.25">
      <c r="G10" s="38"/>
    </row>
    <row r="11" spans="1:9" ht="15.75" x14ac:dyDescent="0.25">
      <c r="A11" s="1"/>
      <c r="B11" s="1"/>
      <c r="C11" s="1"/>
      <c r="D11" s="1"/>
      <c r="E11" s="2" t="s">
        <v>2</v>
      </c>
      <c r="F11" s="1"/>
      <c r="G11" s="1"/>
      <c r="H11" s="1"/>
      <c r="I11" s="1"/>
    </row>
    <row r="13" spans="1:9" ht="15.75" x14ac:dyDescent="0.25">
      <c r="A13" s="1"/>
      <c r="B13" s="104" t="s">
        <v>3</v>
      </c>
      <c r="C13" s="104"/>
      <c r="D13" s="104"/>
      <c r="E13" s="104"/>
      <c r="F13" s="104"/>
      <c r="G13" s="104"/>
      <c r="H13" s="104"/>
      <c r="I13" s="1"/>
    </row>
    <row r="15" spans="1:9" ht="15.75" x14ac:dyDescent="0.25">
      <c r="A15" s="104" t="s">
        <v>314</v>
      </c>
      <c r="B15" s="104"/>
      <c r="C15" s="104"/>
      <c r="D15" s="104"/>
      <c r="E15" s="104"/>
      <c r="F15" s="104"/>
      <c r="G15" s="104"/>
      <c r="H15" s="104"/>
      <c r="I15" s="104"/>
    </row>
    <row r="17" spans="1:9" x14ac:dyDescent="0.25">
      <c r="A17" s="7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6" t="s">
        <v>4</v>
      </c>
    </row>
    <row r="19" spans="1:9" x14ac:dyDescent="0.25">
      <c r="A19" s="1"/>
      <c r="B19" s="1"/>
      <c r="C19" s="1"/>
      <c r="D19" s="1"/>
      <c r="E19" s="1"/>
      <c r="F19" s="1"/>
      <c r="G19" s="105" t="s">
        <v>5</v>
      </c>
      <c r="H19" s="106"/>
      <c r="I19" s="5"/>
    </row>
    <row r="20" spans="1:9" x14ac:dyDescent="0.25">
      <c r="A20" s="1"/>
      <c r="B20" s="1"/>
      <c r="C20" s="1"/>
      <c r="D20" s="1"/>
      <c r="E20" s="1"/>
      <c r="F20" s="1"/>
      <c r="G20" s="1"/>
      <c r="H20" s="8" t="s">
        <v>6</v>
      </c>
      <c r="I20" s="40">
        <v>43088</v>
      </c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07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08"/>
    </row>
    <row r="23" spans="1:9" x14ac:dyDescent="0.25">
      <c r="A23" s="3" t="s">
        <v>7</v>
      </c>
      <c r="B23" s="1"/>
      <c r="C23" s="1"/>
      <c r="D23" s="1"/>
      <c r="E23" s="1"/>
      <c r="F23" s="1"/>
      <c r="G23" s="1"/>
      <c r="H23" s="1"/>
      <c r="I23" s="107"/>
    </row>
    <row r="24" spans="1:9" ht="15.75" x14ac:dyDescent="0.25">
      <c r="A24" s="12" t="s">
        <v>234</v>
      </c>
      <c r="B24" s="1"/>
      <c r="C24" s="1"/>
      <c r="D24" s="1"/>
      <c r="E24" s="1"/>
      <c r="F24" s="1"/>
      <c r="G24" s="1"/>
      <c r="H24" s="1"/>
      <c r="I24" s="108"/>
    </row>
    <row r="25" spans="1:9" ht="15.75" x14ac:dyDescent="0.25">
      <c r="A25" s="103" t="s">
        <v>345</v>
      </c>
      <c r="B25" s="103"/>
      <c r="C25" s="103"/>
      <c r="D25" s="103"/>
      <c r="E25" s="103"/>
      <c r="F25" s="103"/>
      <c r="G25" s="103"/>
      <c r="H25" s="109"/>
      <c r="I25" s="100">
        <v>55780195</v>
      </c>
    </row>
    <row r="26" spans="1:9" ht="15.75" x14ac:dyDescent="0.25">
      <c r="A26" s="2"/>
      <c r="B26" s="2"/>
      <c r="C26" s="2"/>
      <c r="D26" s="2"/>
      <c r="E26" s="1"/>
      <c r="F26" s="1"/>
      <c r="G26" s="1"/>
      <c r="H26" s="1"/>
      <c r="I26" s="10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01"/>
    </row>
    <row r="28" spans="1:9" x14ac:dyDescent="0.25">
      <c r="A28" s="1"/>
      <c r="B28" s="1"/>
      <c r="C28" s="1"/>
      <c r="D28" s="1"/>
      <c r="E28" s="1"/>
      <c r="F28" s="1"/>
      <c r="G28" s="1"/>
      <c r="H28" s="8" t="s">
        <v>8</v>
      </c>
      <c r="I28" s="102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5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5"/>
    </row>
    <row r="31" spans="1:9" x14ac:dyDescent="0.25">
      <c r="A31" s="3" t="s">
        <v>346</v>
      </c>
      <c r="B31" s="1"/>
      <c r="C31" s="1"/>
      <c r="D31" s="1"/>
      <c r="E31" s="1"/>
      <c r="F31" s="1"/>
      <c r="G31" s="1"/>
      <c r="H31" s="1"/>
      <c r="I31" s="5"/>
    </row>
    <row r="32" spans="1:9" x14ac:dyDescent="0.25">
      <c r="A32" s="1"/>
      <c r="B32" s="1"/>
      <c r="C32" s="1"/>
      <c r="D32" s="1"/>
      <c r="E32" s="1"/>
      <c r="F32" s="1"/>
      <c r="G32" s="1"/>
      <c r="H32" s="8" t="s">
        <v>9</v>
      </c>
      <c r="I32" s="4">
        <v>383</v>
      </c>
    </row>
    <row r="33" spans="1:9" x14ac:dyDescent="0.25">
      <c r="A33" s="3" t="s">
        <v>10</v>
      </c>
      <c r="B33" s="1"/>
      <c r="C33" s="1"/>
      <c r="D33" s="1"/>
      <c r="E33" s="1"/>
      <c r="F33" s="1"/>
      <c r="G33" s="1"/>
      <c r="H33" s="1"/>
      <c r="I33" s="1"/>
    </row>
    <row r="35" spans="1:9" x14ac:dyDescent="0.25">
      <c r="A35" s="3" t="s">
        <v>11</v>
      </c>
      <c r="B35" s="1"/>
      <c r="C35" s="1"/>
      <c r="D35" s="1"/>
      <c r="E35" s="1"/>
      <c r="F35" s="1"/>
    </row>
    <row r="36" spans="1:9" x14ac:dyDescent="0.25">
      <c r="A36" s="3" t="s">
        <v>12</v>
      </c>
      <c r="B36" s="1"/>
      <c r="C36" s="1"/>
      <c r="D36" s="1"/>
      <c r="E36" s="1"/>
      <c r="F36" s="1"/>
    </row>
    <row r="37" spans="1:9" ht="15.75" x14ac:dyDescent="0.25">
      <c r="A37" s="2" t="s">
        <v>13</v>
      </c>
      <c r="B37" s="1"/>
      <c r="C37" s="1"/>
      <c r="D37" s="1"/>
      <c r="E37" s="1"/>
      <c r="F37" s="1"/>
    </row>
    <row r="38" spans="1:9" ht="15.75" x14ac:dyDescent="0.25">
      <c r="A38" s="2" t="s">
        <v>1</v>
      </c>
      <c r="B38" s="1"/>
      <c r="C38" s="1"/>
      <c r="D38" s="1"/>
      <c r="E38" s="1"/>
      <c r="F38" s="1"/>
    </row>
    <row r="39" spans="1:9" ht="15.75" x14ac:dyDescent="0.25">
      <c r="A39" s="2"/>
      <c r="B39" s="1"/>
      <c r="C39" s="1"/>
      <c r="D39" s="1"/>
      <c r="E39" s="1"/>
      <c r="F39" s="1"/>
    </row>
    <row r="41" spans="1:9" x14ac:dyDescent="0.25">
      <c r="A41" s="3" t="s">
        <v>14</v>
      </c>
      <c r="B41" s="1"/>
      <c r="C41" s="1"/>
      <c r="D41" s="1"/>
      <c r="E41" s="1"/>
      <c r="F41" s="1"/>
    </row>
    <row r="42" spans="1:9" x14ac:dyDescent="0.25">
      <c r="A42" s="3" t="s">
        <v>15</v>
      </c>
      <c r="B42" s="1"/>
      <c r="C42" s="1"/>
      <c r="D42" s="1"/>
      <c r="E42" s="1"/>
      <c r="F42" s="1"/>
    </row>
    <row r="43" spans="1:9" ht="15.75" x14ac:dyDescent="0.25">
      <c r="A43" s="103" t="s">
        <v>347</v>
      </c>
      <c r="B43" s="103"/>
      <c r="C43" s="103"/>
      <c r="D43" s="103"/>
      <c r="E43" s="103"/>
      <c r="F43" s="103"/>
    </row>
    <row r="44" spans="1:9" ht="15.75" x14ac:dyDescent="0.25">
      <c r="A44" s="103" t="s">
        <v>348</v>
      </c>
      <c r="B44" s="103"/>
      <c r="C44" s="103"/>
      <c r="D44" s="103"/>
      <c r="E44" s="1"/>
      <c r="F44" s="1"/>
    </row>
    <row r="46" spans="1:9" ht="15.75" x14ac:dyDescent="0.25">
      <c r="A46" s="2"/>
      <c r="B46" s="1"/>
      <c r="C46" s="1"/>
      <c r="D46" s="1"/>
      <c r="E46" s="1"/>
      <c r="F46" s="1"/>
    </row>
    <row r="47" spans="1:9" ht="15.75" x14ac:dyDescent="0.25">
      <c r="A47" s="2"/>
      <c r="B47" s="1"/>
      <c r="C47" s="1"/>
      <c r="D47" s="1"/>
      <c r="E47" s="1"/>
      <c r="F47" s="1"/>
    </row>
  </sheetData>
  <mergeCells count="18">
    <mergeCell ref="I25:I28"/>
    <mergeCell ref="A44:D44"/>
    <mergeCell ref="A43:F43"/>
    <mergeCell ref="B13:H13"/>
    <mergeCell ref="G19:H19"/>
    <mergeCell ref="I21:I22"/>
    <mergeCell ref="I23:I24"/>
    <mergeCell ref="A15:I15"/>
    <mergeCell ref="A25:H25"/>
    <mergeCell ref="F8:I8"/>
    <mergeCell ref="F9:I9"/>
    <mergeCell ref="G1:I1"/>
    <mergeCell ref="G2:I2"/>
    <mergeCell ref="G3:I3"/>
    <mergeCell ref="G4:I4"/>
    <mergeCell ref="G5:I5"/>
    <mergeCell ref="G7:I7"/>
    <mergeCell ref="G6:I6"/>
  </mergeCells>
  <pageMargins left="0.7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3"/>
  <sheetViews>
    <sheetView topLeftCell="A52" zoomScaleNormal="100" zoomScaleSheetLayoutView="100" workbookViewId="0">
      <selection activeCell="L22" sqref="L22"/>
    </sheetView>
  </sheetViews>
  <sheetFormatPr defaultRowHeight="15" x14ac:dyDescent="0.2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15.8554687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idden="1" x14ac:dyDescent="0.25">
      <c r="Q1" s="115"/>
      <c r="R1" s="115"/>
      <c r="S1" s="115"/>
      <c r="T1" s="115"/>
    </row>
    <row r="2" spans="1:20" hidden="1" x14ac:dyDescent="0.25">
      <c r="Q2" s="115"/>
      <c r="R2" s="115"/>
      <c r="S2" s="115"/>
      <c r="T2" s="115"/>
    </row>
    <row r="3" spans="1:20" ht="10.5" hidden="1" customHeight="1" x14ac:dyDescent="0.25">
      <c r="Q3" s="115"/>
      <c r="R3" s="115"/>
      <c r="S3" s="115"/>
      <c r="T3" s="115"/>
    </row>
    <row r="4" spans="1:20" hidden="1" x14ac:dyDescent="0.25">
      <c r="Q4" s="115"/>
      <c r="R4" s="115"/>
      <c r="S4" s="115"/>
      <c r="T4" s="115"/>
    </row>
    <row r="5" spans="1:20" hidden="1" x14ac:dyDescent="0.25">
      <c r="Q5" s="115"/>
      <c r="R5" s="115"/>
      <c r="S5" s="115"/>
      <c r="T5" s="115"/>
    </row>
    <row r="6" spans="1:20" hidden="1" x14ac:dyDescent="0.25">
      <c r="Q6" s="115"/>
      <c r="R6" s="115"/>
      <c r="S6" s="115"/>
      <c r="T6" s="115"/>
    </row>
    <row r="7" spans="1:20" hidden="1" x14ac:dyDescent="0.25">
      <c r="Q7" s="115"/>
      <c r="R7" s="115"/>
      <c r="S7" s="115"/>
      <c r="T7" s="115"/>
    </row>
    <row r="8" spans="1:20" hidden="1" x14ac:dyDescent="0.25">
      <c r="Q8" s="115"/>
      <c r="R8" s="115"/>
      <c r="S8" s="115"/>
      <c r="T8" s="115"/>
    </row>
    <row r="9" spans="1:20" hidden="1" x14ac:dyDescent="0.25">
      <c r="Q9" s="115"/>
      <c r="R9" s="115"/>
      <c r="S9" s="115"/>
      <c r="T9" s="115"/>
    </row>
    <row r="10" spans="1:20" ht="10.5" customHeight="1" x14ac:dyDescent="0.25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Q10" s="115"/>
      <c r="R10" s="115"/>
      <c r="S10" s="115"/>
      <c r="T10" s="115"/>
    </row>
    <row r="11" spans="1:20" ht="15.75" customHeight="1" x14ac:dyDescent="0.3">
      <c r="A11" s="137" t="s">
        <v>169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Q11" s="115"/>
      <c r="R11" s="115"/>
      <c r="S11" s="115"/>
      <c r="T11" s="115"/>
    </row>
    <row r="12" spans="1:20" ht="20.25" customHeight="1" x14ac:dyDescent="0.35">
      <c r="A12" s="244" t="s">
        <v>275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Q12" s="115"/>
      <c r="R12" s="115"/>
      <c r="S12" s="115"/>
      <c r="T12" s="115"/>
    </row>
    <row r="13" spans="1:20" ht="17.25" customHeight="1" x14ac:dyDescent="0.35">
      <c r="A13" s="244" t="s">
        <v>224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Q13" s="115"/>
      <c r="R13" s="115"/>
      <c r="S13" s="115"/>
      <c r="T13" s="115"/>
    </row>
    <row r="14" spans="1:20" ht="18.75" customHeight="1" x14ac:dyDescent="0.3">
      <c r="A14" s="286" t="s">
        <v>170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86"/>
      <c r="Q14" s="115"/>
      <c r="R14" s="115"/>
      <c r="S14" s="115"/>
      <c r="T14" s="115"/>
    </row>
    <row r="15" spans="1:20" ht="7.5" customHeight="1" x14ac:dyDescent="0.25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Q15" s="115"/>
      <c r="R15" s="115"/>
      <c r="S15" s="115"/>
      <c r="T15" s="115"/>
    </row>
    <row r="16" spans="1:20" x14ac:dyDescent="0.25">
      <c r="A16" s="154" t="s">
        <v>111</v>
      </c>
      <c r="B16" s="210" t="s">
        <v>124</v>
      </c>
      <c r="C16" s="211"/>
      <c r="D16" s="211"/>
      <c r="E16" s="211"/>
      <c r="F16" s="212"/>
      <c r="G16" s="148" t="s">
        <v>171</v>
      </c>
      <c r="H16" s="220"/>
      <c r="I16" s="148" t="s">
        <v>172</v>
      </c>
      <c r="J16" s="220"/>
      <c r="K16" s="154" t="s">
        <v>173</v>
      </c>
      <c r="Q16" s="115"/>
      <c r="R16" s="115"/>
      <c r="S16" s="115"/>
      <c r="T16" s="115"/>
    </row>
    <row r="17" spans="1:20" x14ac:dyDescent="0.25">
      <c r="A17" s="274"/>
      <c r="B17" s="213"/>
      <c r="C17" s="214"/>
      <c r="D17" s="214"/>
      <c r="E17" s="214"/>
      <c r="F17" s="215"/>
      <c r="G17" s="221"/>
      <c r="H17" s="223"/>
      <c r="I17" s="221"/>
      <c r="J17" s="223"/>
      <c r="K17" s="274"/>
      <c r="Q17" s="115"/>
      <c r="R17" s="115"/>
      <c r="S17" s="115"/>
      <c r="T17" s="115"/>
    </row>
    <row r="18" spans="1:20" ht="60.75" customHeight="1" x14ac:dyDescent="0.25">
      <c r="A18" s="275"/>
      <c r="B18" s="216"/>
      <c r="C18" s="217"/>
      <c r="D18" s="217"/>
      <c r="E18" s="217"/>
      <c r="F18" s="218"/>
      <c r="G18" s="224"/>
      <c r="H18" s="226"/>
      <c r="I18" s="224"/>
      <c r="J18" s="226"/>
      <c r="K18" s="275"/>
      <c r="Q18" s="115"/>
      <c r="R18" s="115"/>
      <c r="S18" s="115"/>
      <c r="T18" s="115"/>
    </row>
    <row r="19" spans="1:20" x14ac:dyDescent="0.25">
      <c r="A19" s="18">
        <v>1</v>
      </c>
      <c r="B19" s="227">
        <v>2</v>
      </c>
      <c r="C19" s="228"/>
      <c r="D19" s="228"/>
      <c r="E19" s="228"/>
      <c r="F19" s="229"/>
      <c r="G19" s="227">
        <v>3</v>
      </c>
      <c r="H19" s="229"/>
      <c r="I19" s="227">
        <v>4</v>
      </c>
      <c r="J19" s="229"/>
      <c r="K19" s="83">
        <v>5</v>
      </c>
      <c r="Q19" s="115"/>
      <c r="R19" s="115"/>
      <c r="S19" s="115"/>
      <c r="T19" s="115"/>
    </row>
    <row r="20" spans="1:20" ht="18.75" customHeight="1" x14ac:dyDescent="0.25">
      <c r="A20" s="18">
        <v>1</v>
      </c>
      <c r="B20" s="174" t="s">
        <v>174</v>
      </c>
      <c r="C20" s="235"/>
      <c r="D20" s="235"/>
      <c r="E20" s="235"/>
      <c r="F20" s="236"/>
      <c r="G20" s="287">
        <v>272727</v>
      </c>
      <c r="H20" s="288"/>
      <c r="I20" s="227">
        <v>2.2000000000000002</v>
      </c>
      <c r="J20" s="229"/>
      <c r="K20" s="86">
        <v>2000</v>
      </c>
      <c r="Q20" s="115"/>
      <c r="R20" s="115"/>
      <c r="S20" s="115"/>
      <c r="T20" s="115"/>
    </row>
    <row r="21" spans="1:20" ht="28.5" customHeight="1" x14ac:dyDescent="0.25">
      <c r="A21" s="16"/>
      <c r="B21" s="168" t="s">
        <v>175</v>
      </c>
      <c r="C21" s="289"/>
      <c r="D21" s="289"/>
      <c r="E21" s="289"/>
      <c r="F21" s="290"/>
      <c r="G21" s="227"/>
      <c r="H21" s="229"/>
      <c r="I21" s="227"/>
      <c r="J21" s="229"/>
      <c r="K21" s="83"/>
      <c r="Q21" s="115"/>
      <c r="R21" s="115"/>
      <c r="S21" s="115"/>
      <c r="T21" s="115"/>
    </row>
    <row r="22" spans="1:20" ht="28.5" customHeight="1" x14ac:dyDescent="0.25">
      <c r="A22" s="16"/>
      <c r="B22" s="174"/>
      <c r="C22" s="235"/>
      <c r="D22" s="235"/>
      <c r="E22" s="235"/>
      <c r="F22" s="236"/>
      <c r="G22" s="227"/>
      <c r="H22" s="229"/>
      <c r="I22" s="227"/>
      <c r="J22" s="229"/>
      <c r="K22" s="87">
        <v>0</v>
      </c>
      <c r="Q22" s="115"/>
      <c r="R22" s="115"/>
      <c r="S22" s="115"/>
      <c r="T22" s="115"/>
    </row>
    <row r="23" spans="1:20" ht="17.25" customHeight="1" x14ac:dyDescent="0.25">
      <c r="A23" s="291" t="s">
        <v>121</v>
      </c>
      <c r="B23" s="292"/>
      <c r="C23" s="292"/>
      <c r="D23" s="292"/>
      <c r="E23" s="292"/>
      <c r="F23" s="293"/>
      <c r="G23" s="256"/>
      <c r="H23" s="258"/>
      <c r="I23" s="256" t="s">
        <v>141</v>
      </c>
      <c r="J23" s="258"/>
      <c r="K23" s="84">
        <f>K20+K22</f>
        <v>2000</v>
      </c>
      <c r="Q23" s="115"/>
      <c r="R23" s="115"/>
      <c r="S23" s="115"/>
      <c r="T23" s="115"/>
    </row>
    <row r="24" spans="1:20" ht="11.2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Q24" s="115"/>
      <c r="R24" s="115"/>
      <c r="S24" s="115"/>
      <c r="T24" s="115"/>
    </row>
    <row r="25" spans="1:20" ht="6.75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Q25" s="115"/>
      <c r="R25" s="115"/>
      <c r="S25" s="115"/>
      <c r="T25" s="115"/>
    </row>
    <row r="26" spans="1:20" ht="15" customHeight="1" x14ac:dyDescent="0.3">
      <c r="A26" s="138" t="s">
        <v>176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Q26" s="115"/>
      <c r="R26" s="115"/>
      <c r="S26" s="115"/>
      <c r="T26" s="115"/>
    </row>
    <row r="27" spans="1:20" ht="9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Q27" s="115"/>
      <c r="R27" s="115"/>
      <c r="S27" s="115"/>
      <c r="T27" s="115"/>
    </row>
    <row r="28" spans="1:20" x14ac:dyDescent="0.25">
      <c r="A28" s="154" t="s">
        <v>111</v>
      </c>
      <c r="B28" s="210" t="s">
        <v>124</v>
      </c>
      <c r="C28" s="211"/>
      <c r="D28" s="211"/>
      <c r="E28" s="211"/>
      <c r="F28" s="212"/>
      <c r="G28" s="148" t="s">
        <v>177</v>
      </c>
      <c r="H28" s="220"/>
      <c r="I28" s="148" t="s">
        <v>172</v>
      </c>
      <c r="J28" s="220"/>
      <c r="K28" s="154" t="s">
        <v>178</v>
      </c>
      <c r="Q28" s="115"/>
      <c r="R28" s="115"/>
      <c r="S28" s="115"/>
      <c r="T28" s="115"/>
    </row>
    <row r="29" spans="1:20" ht="21" customHeight="1" x14ac:dyDescent="0.25">
      <c r="A29" s="274"/>
      <c r="B29" s="213"/>
      <c r="C29" s="214"/>
      <c r="D29" s="214"/>
      <c r="E29" s="214"/>
      <c r="F29" s="215"/>
      <c r="G29" s="221"/>
      <c r="H29" s="223"/>
      <c r="I29" s="221"/>
      <c r="J29" s="223"/>
      <c r="K29" s="274"/>
      <c r="Q29" s="115"/>
      <c r="R29" s="115"/>
      <c r="S29" s="115"/>
      <c r="T29" s="115"/>
    </row>
    <row r="30" spans="1:20" ht="24" customHeight="1" x14ac:dyDescent="0.25">
      <c r="A30" s="275"/>
      <c r="B30" s="216"/>
      <c r="C30" s="217"/>
      <c r="D30" s="217"/>
      <c r="E30" s="217"/>
      <c r="F30" s="218"/>
      <c r="G30" s="224"/>
      <c r="H30" s="226"/>
      <c r="I30" s="224"/>
      <c r="J30" s="226"/>
      <c r="K30" s="275"/>
      <c r="Q30" s="115"/>
      <c r="R30" s="115"/>
      <c r="S30" s="115"/>
      <c r="T30" s="115"/>
    </row>
    <row r="31" spans="1:20" x14ac:dyDescent="0.25">
      <c r="A31" s="18">
        <v>1</v>
      </c>
      <c r="B31" s="227">
        <v>2</v>
      </c>
      <c r="C31" s="228"/>
      <c r="D31" s="228"/>
      <c r="E31" s="228"/>
      <c r="F31" s="229"/>
      <c r="G31" s="227">
        <v>3</v>
      </c>
      <c r="H31" s="229"/>
      <c r="I31" s="227">
        <v>4</v>
      </c>
      <c r="J31" s="229"/>
      <c r="K31" s="83">
        <v>5</v>
      </c>
      <c r="Q31" s="115"/>
      <c r="R31" s="115"/>
      <c r="S31" s="115"/>
      <c r="T31" s="115"/>
    </row>
    <row r="32" spans="1:20" ht="14.25" customHeight="1" x14ac:dyDescent="0.25">
      <c r="A32" s="18">
        <v>1</v>
      </c>
      <c r="B32" s="174" t="s">
        <v>179</v>
      </c>
      <c r="C32" s="235"/>
      <c r="D32" s="235"/>
      <c r="E32" s="235"/>
      <c r="F32" s="236"/>
      <c r="G32" s="227"/>
      <c r="H32" s="229"/>
      <c r="I32" s="227"/>
      <c r="J32" s="229"/>
      <c r="K32" s="83"/>
      <c r="Q32" s="115"/>
      <c r="R32" s="115"/>
      <c r="S32" s="115"/>
      <c r="T32" s="115"/>
    </row>
    <row r="33" spans="1:20" ht="13.5" customHeight="1" x14ac:dyDescent="0.25">
      <c r="A33" s="291" t="s">
        <v>121</v>
      </c>
      <c r="B33" s="292"/>
      <c r="C33" s="292"/>
      <c r="D33" s="292"/>
      <c r="E33" s="292"/>
      <c r="F33" s="293"/>
      <c r="G33" s="256" t="s">
        <v>141</v>
      </c>
      <c r="H33" s="258"/>
      <c r="I33" s="256" t="s">
        <v>141</v>
      </c>
      <c r="J33" s="258"/>
      <c r="K33" s="88"/>
      <c r="Q33" s="115"/>
      <c r="R33" s="115"/>
      <c r="S33" s="115"/>
      <c r="T33" s="115"/>
    </row>
    <row r="34" spans="1:20" ht="10.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Q34" s="115"/>
      <c r="R34" s="115"/>
      <c r="S34" s="115"/>
      <c r="T34" s="115"/>
    </row>
    <row r="35" spans="1:20" hidden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Q35" s="115"/>
      <c r="R35" s="115"/>
      <c r="S35" s="115"/>
      <c r="T35" s="115"/>
    </row>
    <row r="36" spans="1:20" ht="17.25" customHeight="1" x14ac:dyDescent="0.3">
      <c r="A36" s="138" t="s">
        <v>180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Q36" s="115"/>
      <c r="R36" s="115"/>
      <c r="S36" s="115"/>
      <c r="T36" s="115"/>
    </row>
    <row r="37" spans="1:20" ht="6" customHeight="1" x14ac:dyDescent="0.3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Q37" s="115"/>
      <c r="R37" s="115"/>
      <c r="S37" s="115"/>
      <c r="T37" s="115"/>
    </row>
    <row r="38" spans="1:20" ht="19.5" x14ac:dyDescent="0.35">
      <c r="A38" s="244" t="s">
        <v>276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Q38" s="115"/>
      <c r="R38" s="115"/>
      <c r="S38" s="115"/>
      <c r="T38" s="115"/>
    </row>
    <row r="39" spans="1:20" ht="0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Q39" s="115"/>
      <c r="R39" s="115"/>
      <c r="S39" s="115"/>
      <c r="T39" s="115"/>
    </row>
    <row r="40" spans="1:20" ht="17.25" customHeight="1" x14ac:dyDescent="0.35">
      <c r="A40" s="244" t="s">
        <v>224</v>
      </c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Q40" s="115"/>
      <c r="R40" s="115"/>
      <c r="S40" s="115"/>
      <c r="T40" s="115"/>
    </row>
    <row r="41" spans="1:20" ht="5.25" customHeight="1" x14ac:dyDescent="0.25">
      <c r="Q41" s="115"/>
      <c r="R41" s="115"/>
      <c r="S41" s="115"/>
      <c r="T41" s="115"/>
    </row>
    <row r="42" spans="1:20" ht="15" customHeight="1" x14ac:dyDescent="0.25">
      <c r="A42" s="154" t="s">
        <v>111</v>
      </c>
      <c r="B42" s="210" t="s">
        <v>124</v>
      </c>
      <c r="C42" s="211"/>
      <c r="D42" s="211"/>
      <c r="E42" s="211"/>
      <c r="F42" s="212"/>
      <c r="G42" s="148" t="s">
        <v>181</v>
      </c>
      <c r="H42" s="220"/>
      <c r="I42" s="148" t="s">
        <v>172</v>
      </c>
      <c r="J42" s="220"/>
      <c r="K42" s="154" t="s">
        <v>182</v>
      </c>
      <c r="Q42" s="115"/>
      <c r="R42" s="115"/>
      <c r="S42" s="115"/>
      <c r="T42" s="115"/>
    </row>
    <row r="43" spans="1:20" ht="14.25" customHeight="1" x14ac:dyDescent="0.25">
      <c r="A43" s="274"/>
      <c r="B43" s="213"/>
      <c r="C43" s="214"/>
      <c r="D43" s="214"/>
      <c r="E43" s="214"/>
      <c r="F43" s="215"/>
      <c r="G43" s="221"/>
      <c r="H43" s="223"/>
      <c r="I43" s="221"/>
      <c r="J43" s="223"/>
      <c r="K43" s="274"/>
      <c r="Q43" s="115"/>
      <c r="R43" s="115"/>
      <c r="S43" s="115"/>
      <c r="T43" s="115"/>
    </row>
    <row r="44" spans="1:20" ht="3.75" hidden="1" customHeight="1" x14ac:dyDescent="0.25">
      <c r="A44" s="275"/>
      <c r="B44" s="216"/>
      <c r="C44" s="217"/>
      <c r="D44" s="217"/>
      <c r="E44" s="217"/>
      <c r="F44" s="218"/>
      <c r="G44" s="224"/>
      <c r="H44" s="226"/>
      <c r="I44" s="224"/>
      <c r="J44" s="226"/>
      <c r="K44" s="275"/>
      <c r="Q44" s="115"/>
      <c r="R44" s="115"/>
      <c r="S44" s="115"/>
      <c r="T44" s="115"/>
    </row>
    <row r="45" spans="1:20" x14ac:dyDescent="0.25">
      <c r="A45" s="18">
        <v>1</v>
      </c>
      <c r="B45" s="227">
        <v>2</v>
      </c>
      <c r="C45" s="228"/>
      <c r="D45" s="228"/>
      <c r="E45" s="228"/>
      <c r="F45" s="229"/>
      <c r="G45" s="227">
        <v>3</v>
      </c>
      <c r="H45" s="229"/>
      <c r="I45" s="227">
        <v>4</v>
      </c>
      <c r="J45" s="229"/>
      <c r="K45" s="83">
        <v>5</v>
      </c>
      <c r="Q45" s="115"/>
      <c r="R45" s="115"/>
      <c r="S45" s="115"/>
      <c r="T45" s="115"/>
    </row>
    <row r="46" spans="1:20" ht="18.75" customHeight="1" x14ac:dyDescent="0.25">
      <c r="A46" s="18">
        <v>1</v>
      </c>
      <c r="B46" s="174" t="s">
        <v>183</v>
      </c>
      <c r="C46" s="235"/>
      <c r="D46" s="235"/>
      <c r="E46" s="235"/>
      <c r="F46" s="236"/>
      <c r="G46" s="227"/>
      <c r="H46" s="229"/>
      <c r="I46" s="227"/>
      <c r="J46" s="229"/>
      <c r="K46" s="86"/>
      <c r="Q46" s="115"/>
      <c r="R46" s="115"/>
      <c r="S46" s="115"/>
      <c r="T46" s="115"/>
    </row>
    <row r="47" spans="1:20" ht="14.25" customHeight="1" x14ac:dyDescent="0.25">
      <c r="A47" s="16"/>
      <c r="B47" s="168" t="s">
        <v>184</v>
      </c>
      <c r="C47" s="289"/>
      <c r="D47" s="289"/>
      <c r="E47" s="289"/>
      <c r="F47" s="290"/>
      <c r="G47" s="227"/>
      <c r="H47" s="229"/>
      <c r="I47" s="227"/>
      <c r="J47" s="229"/>
      <c r="K47" s="83"/>
      <c r="Q47" s="115"/>
      <c r="R47" s="115"/>
      <c r="S47" s="115"/>
      <c r="T47" s="115"/>
    </row>
    <row r="48" spans="1:20" ht="20.25" customHeight="1" x14ac:dyDescent="0.25">
      <c r="A48" s="18">
        <v>2</v>
      </c>
      <c r="B48" s="174" t="s">
        <v>337</v>
      </c>
      <c r="C48" s="235"/>
      <c r="D48" s="235"/>
      <c r="E48" s="235"/>
      <c r="F48" s="236"/>
      <c r="G48" s="227"/>
      <c r="H48" s="229"/>
      <c r="I48" s="227"/>
      <c r="J48" s="229"/>
      <c r="K48" s="86">
        <v>800</v>
      </c>
      <c r="Q48" s="115"/>
      <c r="R48" s="115"/>
      <c r="S48" s="115"/>
      <c r="T48" s="115"/>
    </row>
    <row r="49" spans="1:20" ht="16.5" customHeight="1" x14ac:dyDescent="0.25">
      <c r="A49" s="294" t="s">
        <v>121</v>
      </c>
      <c r="B49" s="295"/>
      <c r="C49" s="295"/>
      <c r="D49" s="295"/>
      <c r="E49" s="295"/>
      <c r="F49" s="296"/>
      <c r="G49" s="256" t="s">
        <v>141</v>
      </c>
      <c r="H49" s="258"/>
      <c r="I49" s="256" t="s">
        <v>141</v>
      </c>
      <c r="J49" s="258"/>
      <c r="K49" s="84">
        <f>K46+K48</f>
        <v>800</v>
      </c>
      <c r="Q49" s="115"/>
      <c r="R49" s="115"/>
      <c r="S49" s="115"/>
      <c r="T49" s="115"/>
    </row>
    <row r="50" spans="1:20" ht="8.25" customHeight="1" x14ac:dyDescent="0.25">
      <c r="A50" s="49"/>
      <c r="B50" s="49"/>
      <c r="C50" s="49"/>
      <c r="D50" s="49"/>
      <c r="E50" s="49"/>
      <c r="F50" s="49"/>
      <c r="G50" s="50"/>
      <c r="H50" s="50"/>
      <c r="I50" s="50"/>
      <c r="J50" s="50"/>
      <c r="K50" s="51"/>
      <c r="Q50" s="115"/>
      <c r="R50" s="115"/>
      <c r="S50" s="115"/>
      <c r="T50" s="115"/>
    </row>
    <row r="51" spans="1:20" ht="19.5" x14ac:dyDescent="0.35">
      <c r="A51" s="244" t="s">
        <v>276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Q51" s="115"/>
      <c r="R51" s="115"/>
      <c r="S51" s="115"/>
      <c r="T51" s="115"/>
    </row>
    <row r="52" spans="1:20" ht="0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Q52" s="115"/>
      <c r="R52" s="115"/>
      <c r="S52" s="115"/>
      <c r="T52" s="115"/>
    </row>
    <row r="53" spans="1:20" ht="17.25" customHeight="1" x14ac:dyDescent="0.35">
      <c r="A53" s="244" t="s">
        <v>252</v>
      </c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Q53" s="115"/>
      <c r="R53" s="115"/>
      <c r="S53" s="115"/>
      <c r="T53" s="115"/>
    </row>
    <row r="54" spans="1:20" ht="5.25" customHeight="1" x14ac:dyDescent="0.25">
      <c r="Q54" s="115"/>
      <c r="R54" s="115"/>
      <c r="S54" s="115"/>
      <c r="T54" s="115"/>
    </row>
    <row r="55" spans="1:20" ht="15" customHeight="1" x14ac:dyDescent="0.25">
      <c r="A55" s="154" t="s">
        <v>111</v>
      </c>
      <c r="B55" s="210" t="s">
        <v>124</v>
      </c>
      <c r="C55" s="211"/>
      <c r="D55" s="211"/>
      <c r="E55" s="211"/>
      <c r="F55" s="212"/>
      <c r="G55" s="148" t="s">
        <v>181</v>
      </c>
      <c r="H55" s="220"/>
      <c r="I55" s="148" t="s">
        <v>172</v>
      </c>
      <c r="J55" s="220"/>
      <c r="K55" s="154" t="s">
        <v>182</v>
      </c>
      <c r="Q55" s="115"/>
      <c r="R55" s="115"/>
      <c r="S55" s="115"/>
      <c r="T55" s="115"/>
    </row>
    <row r="56" spans="1:20" ht="14.25" customHeight="1" x14ac:dyDescent="0.25">
      <c r="A56" s="274"/>
      <c r="B56" s="213"/>
      <c r="C56" s="214"/>
      <c r="D56" s="214"/>
      <c r="E56" s="214"/>
      <c r="F56" s="215"/>
      <c r="G56" s="221"/>
      <c r="H56" s="223"/>
      <c r="I56" s="221"/>
      <c r="J56" s="223"/>
      <c r="K56" s="274"/>
      <c r="Q56" s="115"/>
      <c r="R56" s="115"/>
      <c r="S56" s="115"/>
      <c r="T56" s="115"/>
    </row>
    <row r="57" spans="1:20" ht="3.75" hidden="1" customHeight="1" x14ac:dyDescent="0.25">
      <c r="A57" s="275"/>
      <c r="B57" s="216"/>
      <c r="C57" s="217"/>
      <c r="D57" s="217"/>
      <c r="E57" s="217"/>
      <c r="F57" s="218"/>
      <c r="G57" s="224"/>
      <c r="H57" s="226"/>
      <c r="I57" s="224"/>
      <c r="J57" s="226"/>
      <c r="K57" s="275"/>
      <c r="Q57" s="115"/>
      <c r="R57" s="115"/>
      <c r="S57" s="115"/>
      <c r="T57" s="115"/>
    </row>
    <row r="58" spans="1:20" ht="9.75" customHeight="1" x14ac:dyDescent="0.25">
      <c r="A58" s="18">
        <v>1</v>
      </c>
      <c r="B58" s="227">
        <v>2</v>
      </c>
      <c r="C58" s="228"/>
      <c r="D58" s="228"/>
      <c r="E58" s="228"/>
      <c r="F58" s="229"/>
      <c r="G58" s="227">
        <v>3</v>
      </c>
      <c r="H58" s="229"/>
      <c r="I58" s="227">
        <v>4</v>
      </c>
      <c r="J58" s="229"/>
      <c r="K58" s="83">
        <v>5</v>
      </c>
      <c r="Q58" s="115"/>
      <c r="R58" s="115"/>
      <c r="S58" s="115"/>
      <c r="T58" s="115"/>
    </row>
    <row r="59" spans="1:20" ht="14.25" customHeight="1" x14ac:dyDescent="0.25">
      <c r="A59" s="18">
        <v>1</v>
      </c>
      <c r="B59" s="174" t="s">
        <v>309</v>
      </c>
      <c r="C59" s="235"/>
      <c r="D59" s="235"/>
      <c r="E59" s="235"/>
      <c r="F59" s="236"/>
      <c r="G59" s="227"/>
      <c r="H59" s="229"/>
      <c r="I59" s="227"/>
      <c r="J59" s="229"/>
      <c r="K59" s="86">
        <v>0</v>
      </c>
      <c r="Q59" s="115"/>
      <c r="R59" s="115"/>
      <c r="S59" s="115"/>
      <c r="T59" s="115"/>
    </row>
    <row r="60" spans="1:20" ht="11.25" customHeight="1" x14ac:dyDescent="0.25">
      <c r="A60" s="16"/>
      <c r="B60" s="168"/>
      <c r="C60" s="289"/>
      <c r="D60" s="289"/>
      <c r="E60" s="289"/>
      <c r="F60" s="290"/>
      <c r="G60" s="227"/>
      <c r="H60" s="229"/>
      <c r="I60" s="227"/>
      <c r="J60" s="229"/>
      <c r="K60" s="83"/>
      <c r="Q60" s="115"/>
      <c r="R60" s="115"/>
      <c r="S60" s="115"/>
      <c r="T60" s="115"/>
    </row>
    <row r="61" spans="1:20" ht="16.5" customHeight="1" x14ac:dyDescent="0.25">
      <c r="A61" s="294" t="s">
        <v>121</v>
      </c>
      <c r="B61" s="295"/>
      <c r="C61" s="295"/>
      <c r="D61" s="295"/>
      <c r="E61" s="295"/>
      <c r="F61" s="296"/>
      <c r="G61" s="256" t="s">
        <v>141</v>
      </c>
      <c r="H61" s="258"/>
      <c r="I61" s="256" t="s">
        <v>141</v>
      </c>
      <c r="J61" s="258"/>
      <c r="K61" s="84">
        <f>K59</f>
        <v>0</v>
      </c>
      <c r="Q61" s="115"/>
      <c r="R61" s="115"/>
      <c r="S61" s="115"/>
      <c r="T61" s="115"/>
    </row>
    <row r="62" spans="1:20" ht="11.25" customHeight="1" x14ac:dyDescent="0.25">
      <c r="A62" s="49"/>
      <c r="B62" s="49"/>
      <c r="C62" s="49"/>
      <c r="D62" s="49"/>
      <c r="E62" s="49"/>
      <c r="F62" s="49"/>
      <c r="G62" s="50"/>
      <c r="H62" s="50"/>
      <c r="I62" s="50"/>
      <c r="J62" s="50"/>
      <c r="K62" s="51"/>
      <c r="Q62" s="115"/>
      <c r="R62" s="115"/>
      <c r="S62" s="115"/>
      <c r="T62" s="115"/>
    </row>
    <row r="63" spans="1:20" ht="27" customHeight="1" x14ac:dyDescent="0.35">
      <c r="A63" s="244" t="s">
        <v>298</v>
      </c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Q63" s="115"/>
      <c r="R63" s="115"/>
      <c r="S63" s="115"/>
      <c r="T63" s="115"/>
    </row>
    <row r="64" spans="1:20" ht="3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Q64" s="115"/>
      <c r="R64" s="115"/>
      <c r="S64" s="115"/>
      <c r="T64" s="115"/>
    </row>
    <row r="65" spans="1:20" ht="21" customHeight="1" x14ac:dyDescent="0.35">
      <c r="A65" s="244" t="s">
        <v>224</v>
      </c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Q65" s="115"/>
      <c r="R65" s="115"/>
      <c r="S65" s="115"/>
      <c r="T65" s="115"/>
    </row>
    <row r="66" spans="1:20" ht="4.5" customHeight="1" x14ac:dyDescent="0.25">
      <c r="Q66" s="115"/>
      <c r="R66" s="115"/>
      <c r="S66" s="115"/>
      <c r="T66" s="115"/>
    </row>
    <row r="67" spans="1:20" ht="21" customHeight="1" x14ac:dyDescent="0.25">
      <c r="A67" s="154" t="s">
        <v>111</v>
      </c>
      <c r="B67" s="210" t="s">
        <v>124</v>
      </c>
      <c r="C67" s="211"/>
      <c r="D67" s="211"/>
      <c r="E67" s="211"/>
      <c r="F67" s="212"/>
      <c r="G67" s="148" t="s">
        <v>181</v>
      </c>
      <c r="H67" s="220"/>
      <c r="I67" s="148" t="s">
        <v>172</v>
      </c>
      <c r="J67" s="220"/>
      <c r="K67" s="154" t="s">
        <v>182</v>
      </c>
      <c r="Q67" s="115"/>
      <c r="R67" s="115"/>
      <c r="S67" s="115"/>
      <c r="T67" s="115"/>
    </row>
    <row r="68" spans="1:20" ht="12.75" customHeight="1" x14ac:dyDescent="0.25">
      <c r="A68" s="274"/>
      <c r="B68" s="213"/>
      <c r="C68" s="214"/>
      <c r="D68" s="214"/>
      <c r="E68" s="214"/>
      <c r="F68" s="215"/>
      <c r="G68" s="221"/>
      <c r="H68" s="223"/>
      <c r="I68" s="221"/>
      <c r="J68" s="223"/>
      <c r="K68" s="274"/>
      <c r="Q68" s="115"/>
      <c r="R68" s="115"/>
      <c r="S68" s="115"/>
      <c r="T68" s="115"/>
    </row>
    <row r="69" spans="1:20" ht="21" hidden="1" customHeight="1" x14ac:dyDescent="0.25">
      <c r="A69" s="275"/>
      <c r="B69" s="216"/>
      <c r="C69" s="217"/>
      <c r="D69" s="217"/>
      <c r="E69" s="217"/>
      <c r="F69" s="218"/>
      <c r="G69" s="224"/>
      <c r="H69" s="226"/>
      <c r="I69" s="224"/>
      <c r="J69" s="226"/>
      <c r="K69" s="275"/>
      <c r="Q69" s="115"/>
      <c r="R69" s="115"/>
      <c r="S69" s="115"/>
      <c r="T69" s="115"/>
    </row>
    <row r="70" spans="1:20" ht="12" customHeight="1" x14ac:dyDescent="0.25">
      <c r="A70" s="18">
        <v>1</v>
      </c>
      <c r="B70" s="227">
        <v>2</v>
      </c>
      <c r="C70" s="228"/>
      <c r="D70" s="228"/>
      <c r="E70" s="228"/>
      <c r="F70" s="229"/>
      <c r="G70" s="227">
        <v>3</v>
      </c>
      <c r="H70" s="229"/>
      <c r="I70" s="227">
        <v>4</v>
      </c>
      <c r="J70" s="229"/>
      <c r="K70" s="83">
        <v>5</v>
      </c>
      <c r="Q70" s="115"/>
      <c r="R70" s="115"/>
      <c r="S70" s="115"/>
      <c r="T70" s="115"/>
    </row>
    <row r="71" spans="1:20" ht="18.75" customHeight="1" x14ac:dyDescent="0.25">
      <c r="A71" s="18">
        <v>1</v>
      </c>
      <c r="B71" s="174" t="s">
        <v>326</v>
      </c>
      <c r="C71" s="235"/>
      <c r="D71" s="235"/>
      <c r="E71" s="235"/>
      <c r="F71" s="236"/>
      <c r="G71" s="227"/>
      <c r="H71" s="229"/>
      <c r="I71" s="227"/>
      <c r="J71" s="229"/>
      <c r="K71" s="86">
        <v>0</v>
      </c>
      <c r="Q71" s="115"/>
      <c r="R71" s="115"/>
      <c r="S71" s="115"/>
      <c r="T71" s="115"/>
    </row>
    <row r="72" spans="1:20" ht="16.5" customHeight="1" x14ac:dyDescent="0.25">
      <c r="A72" s="294" t="s">
        <v>121</v>
      </c>
      <c r="B72" s="295"/>
      <c r="C72" s="295"/>
      <c r="D72" s="295"/>
      <c r="E72" s="295"/>
      <c r="F72" s="296"/>
      <c r="G72" s="256" t="s">
        <v>141</v>
      </c>
      <c r="H72" s="258"/>
      <c r="I72" s="256" t="s">
        <v>141</v>
      </c>
      <c r="J72" s="258"/>
      <c r="K72" s="84">
        <f>K71</f>
        <v>0</v>
      </c>
      <c r="Q72" s="115"/>
      <c r="R72" s="115"/>
      <c r="S72" s="115"/>
      <c r="T72" s="115"/>
    </row>
    <row r="73" spans="1:20" ht="3.75" customHeight="1" x14ac:dyDescent="0.25">
      <c r="Q73" s="115"/>
      <c r="R73" s="115"/>
      <c r="S73" s="115"/>
      <c r="T73" s="115"/>
    </row>
    <row r="74" spans="1:20" x14ac:dyDescent="0.25">
      <c r="Q74" s="115"/>
      <c r="R74" s="115"/>
      <c r="S74" s="115"/>
      <c r="T74" s="115"/>
    </row>
    <row r="75" spans="1:20" x14ac:dyDescent="0.25">
      <c r="Q75" s="115"/>
      <c r="R75" s="115"/>
      <c r="S75" s="115"/>
      <c r="T75" s="115"/>
    </row>
    <row r="76" spans="1:20" x14ac:dyDescent="0.25">
      <c r="Q76" s="115"/>
      <c r="R76" s="115"/>
      <c r="S76" s="115"/>
      <c r="T76" s="115"/>
    </row>
    <row r="77" spans="1:20" x14ac:dyDescent="0.25">
      <c r="Q77" s="115"/>
      <c r="R77" s="115"/>
      <c r="S77" s="115"/>
      <c r="T77" s="115"/>
    </row>
    <row r="78" spans="1:20" x14ac:dyDescent="0.25">
      <c r="Q78" s="115"/>
      <c r="R78" s="115"/>
      <c r="S78" s="115"/>
      <c r="T78" s="115"/>
    </row>
    <row r="79" spans="1:20" x14ac:dyDescent="0.25">
      <c r="Q79" s="115"/>
      <c r="R79" s="115"/>
      <c r="S79" s="115"/>
      <c r="T79" s="115"/>
    </row>
    <row r="80" spans="1:20" x14ac:dyDescent="0.25">
      <c r="Q80" s="115"/>
      <c r="R80" s="115"/>
      <c r="S80" s="115"/>
      <c r="T80" s="115"/>
    </row>
    <row r="81" spans="17:20" x14ac:dyDescent="0.25">
      <c r="Q81" s="115"/>
      <c r="R81" s="115"/>
      <c r="S81" s="115"/>
      <c r="T81" s="115"/>
    </row>
    <row r="82" spans="17:20" x14ac:dyDescent="0.25">
      <c r="Q82" s="115"/>
      <c r="R82" s="115"/>
      <c r="S82" s="115"/>
      <c r="T82" s="115"/>
    </row>
    <row r="83" spans="17:20" x14ac:dyDescent="0.25">
      <c r="Q83" s="115"/>
      <c r="R83" s="115"/>
      <c r="S83" s="115"/>
      <c r="T83" s="115"/>
    </row>
    <row r="84" spans="17:20" x14ac:dyDescent="0.25">
      <c r="Q84" s="115"/>
      <c r="R84" s="115"/>
      <c r="S84" s="115"/>
      <c r="T84" s="115"/>
    </row>
    <row r="85" spans="17:20" x14ac:dyDescent="0.25">
      <c r="Q85" s="115"/>
      <c r="R85" s="115"/>
      <c r="S85" s="115"/>
      <c r="T85" s="115"/>
    </row>
    <row r="86" spans="17:20" x14ac:dyDescent="0.25">
      <c r="Q86" s="115"/>
      <c r="R86" s="115"/>
      <c r="S86" s="115"/>
      <c r="T86" s="115"/>
    </row>
    <row r="87" spans="17:20" x14ac:dyDescent="0.25">
      <c r="Q87" s="115"/>
      <c r="R87" s="115"/>
      <c r="S87" s="115"/>
      <c r="T87" s="115"/>
    </row>
    <row r="88" spans="17:20" x14ac:dyDescent="0.25">
      <c r="Q88" s="115"/>
      <c r="R88" s="115"/>
      <c r="S88" s="115"/>
      <c r="T88" s="115"/>
    </row>
    <row r="89" spans="17:20" x14ac:dyDescent="0.25">
      <c r="Q89" s="115"/>
      <c r="R89" s="115"/>
      <c r="S89" s="115"/>
      <c r="T89" s="115"/>
    </row>
    <row r="90" spans="17:20" x14ac:dyDescent="0.25">
      <c r="Q90" s="115"/>
      <c r="R90" s="115"/>
      <c r="S90" s="115"/>
      <c r="T90" s="115"/>
    </row>
    <row r="91" spans="17:20" x14ac:dyDescent="0.25">
      <c r="Q91" s="115"/>
      <c r="R91" s="115"/>
      <c r="S91" s="115"/>
      <c r="T91" s="115"/>
    </row>
    <row r="92" spans="17:20" x14ac:dyDescent="0.25">
      <c r="Q92" s="115"/>
      <c r="R92" s="115"/>
      <c r="S92" s="115"/>
      <c r="T92" s="115"/>
    </row>
    <row r="93" spans="17:20" x14ac:dyDescent="0.25">
      <c r="Q93" s="115"/>
      <c r="R93" s="115"/>
      <c r="S93" s="115"/>
      <c r="T93" s="115"/>
    </row>
    <row r="94" spans="17:20" x14ac:dyDescent="0.25">
      <c r="Q94" s="115"/>
      <c r="R94" s="115"/>
      <c r="S94" s="115"/>
      <c r="T94" s="115"/>
    </row>
    <row r="95" spans="17:20" x14ac:dyDescent="0.25">
      <c r="Q95" s="115"/>
      <c r="R95" s="115"/>
      <c r="S95" s="115"/>
      <c r="T95" s="115"/>
    </row>
    <row r="96" spans="17:20" x14ac:dyDescent="0.25">
      <c r="Q96" s="115"/>
      <c r="R96" s="115"/>
      <c r="S96" s="115"/>
      <c r="T96" s="115"/>
    </row>
    <row r="97" spans="17:20" x14ac:dyDescent="0.25">
      <c r="Q97" s="115"/>
      <c r="R97" s="115"/>
      <c r="S97" s="115"/>
      <c r="T97" s="115"/>
    </row>
    <row r="98" spans="17:20" x14ac:dyDescent="0.25">
      <c r="Q98" s="115"/>
      <c r="R98" s="115"/>
      <c r="S98" s="115"/>
      <c r="T98" s="115"/>
    </row>
    <row r="99" spans="17:20" x14ac:dyDescent="0.25">
      <c r="Q99" s="115"/>
      <c r="R99" s="115"/>
      <c r="S99" s="115"/>
      <c r="T99" s="115"/>
    </row>
    <row r="100" spans="17:20" x14ac:dyDescent="0.25">
      <c r="Q100" s="115"/>
      <c r="R100" s="115"/>
      <c r="S100" s="115"/>
      <c r="T100" s="115"/>
    </row>
    <row r="101" spans="17:20" x14ac:dyDescent="0.25">
      <c r="Q101" s="115"/>
      <c r="R101" s="115"/>
      <c r="S101" s="115"/>
      <c r="T101" s="115"/>
    </row>
    <row r="102" spans="17:20" x14ac:dyDescent="0.25">
      <c r="Q102" s="115"/>
      <c r="R102" s="115"/>
      <c r="S102" s="115"/>
      <c r="T102" s="115"/>
    </row>
    <row r="103" spans="17:20" x14ac:dyDescent="0.25">
      <c r="Q103" s="115"/>
      <c r="R103" s="115"/>
      <c r="S103" s="115"/>
      <c r="T103" s="115"/>
    </row>
    <row r="104" spans="17:20" x14ac:dyDescent="0.25">
      <c r="Q104" s="115"/>
      <c r="R104" s="115"/>
      <c r="S104" s="115"/>
      <c r="T104" s="115"/>
    </row>
    <row r="105" spans="17:20" x14ac:dyDescent="0.25">
      <c r="Q105" s="115"/>
      <c r="R105" s="115"/>
      <c r="S105" s="115"/>
      <c r="T105" s="115"/>
    </row>
    <row r="106" spans="17:20" x14ac:dyDescent="0.25">
      <c r="Q106" s="115"/>
      <c r="R106" s="115"/>
      <c r="S106" s="115"/>
      <c r="T106" s="115"/>
    </row>
    <row r="107" spans="17:20" x14ac:dyDescent="0.25">
      <c r="Q107" s="115"/>
      <c r="R107" s="115"/>
      <c r="S107" s="115"/>
      <c r="T107" s="115"/>
    </row>
    <row r="108" spans="17:20" x14ac:dyDescent="0.25">
      <c r="Q108" s="115"/>
      <c r="R108" s="115"/>
      <c r="S108" s="115"/>
      <c r="T108" s="115"/>
    </row>
    <row r="109" spans="17:20" x14ac:dyDescent="0.25">
      <c r="Q109" s="115"/>
      <c r="R109" s="115"/>
      <c r="S109" s="115"/>
      <c r="T109" s="115"/>
    </row>
    <row r="110" spans="17:20" x14ac:dyDescent="0.25">
      <c r="Q110" s="115"/>
      <c r="R110" s="115"/>
      <c r="S110" s="115"/>
      <c r="T110" s="115"/>
    </row>
    <row r="111" spans="17:20" x14ac:dyDescent="0.25">
      <c r="Q111" s="115"/>
      <c r="R111" s="115"/>
      <c r="S111" s="115"/>
      <c r="T111" s="115"/>
    </row>
    <row r="112" spans="17:20" x14ac:dyDescent="0.25">
      <c r="Q112" s="115"/>
      <c r="R112" s="115"/>
      <c r="S112" s="115"/>
      <c r="T112" s="115"/>
    </row>
    <row r="113" spans="17:20" x14ac:dyDescent="0.25">
      <c r="Q113" s="115"/>
      <c r="R113" s="115"/>
      <c r="S113" s="115"/>
      <c r="T113" s="115"/>
    </row>
    <row r="114" spans="17:20" x14ac:dyDescent="0.25">
      <c r="Q114" s="115"/>
      <c r="R114" s="115"/>
      <c r="S114" s="115"/>
      <c r="T114" s="115"/>
    </row>
    <row r="115" spans="17:20" x14ac:dyDescent="0.25">
      <c r="Q115" s="115"/>
      <c r="R115" s="115"/>
      <c r="S115" s="115"/>
      <c r="T115" s="115"/>
    </row>
    <row r="116" spans="17:20" x14ac:dyDescent="0.25">
      <c r="Q116" s="115"/>
      <c r="R116" s="115"/>
      <c r="S116" s="115"/>
      <c r="T116" s="115"/>
    </row>
    <row r="117" spans="17:20" x14ac:dyDescent="0.25">
      <c r="Q117" s="115"/>
      <c r="R117" s="115"/>
      <c r="S117" s="115"/>
      <c r="T117" s="115"/>
    </row>
    <row r="118" spans="17:20" x14ac:dyDescent="0.25">
      <c r="Q118" s="115"/>
      <c r="R118" s="115"/>
      <c r="S118" s="115"/>
      <c r="T118" s="115"/>
    </row>
    <row r="119" spans="17:20" x14ac:dyDescent="0.25">
      <c r="Q119" s="115"/>
      <c r="R119" s="115"/>
      <c r="S119" s="115"/>
      <c r="T119" s="115"/>
    </row>
    <row r="120" spans="17:20" x14ac:dyDescent="0.25">
      <c r="Q120" s="115"/>
      <c r="R120" s="115"/>
      <c r="S120" s="115"/>
      <c r="T120" s="115"/>
    </row>
    <row r="121" spans="17:20" x14ac:dyDescent="0.25">
      <c r="Q121" s="115"/>
      <c r="R121" s="115"/>
      <c r="S121" s="115"/>
      <c r="T121" s="115"/>
    </row>
    <row r="122" spans="17:20" x14ac:dyDescent="0.25">
      <c r="Q122" s="115"/>
      <c r="R122" s="115"/>
      <c r="S122" s="115"/>
      <c r="T122" s="115"/>
    </row>
    <row r="123" spans="17:20" x14ac:dyDescent="0.25">
      <c r="Q123" s="115"/>
      <c r="R123" s="115"/>
      <c r="S123" s="115"/>
      <c r="T123" s="115"/>
    </row>
    <row r="124" spans="17:20" x14ac:dyDescent="0.25">
      <c r="Q124" s="115"/>
      <c r="R124" s="115"/>
      <c r="S124" s="115"/>
      <c r="T124" s="115"/>
    </row>
    <row r="125" spans="17:20" x14ac:dyDescent="0.25">
      <c r="Q125" s="115"/>
      <c r="R125" s="115"/>
      <c r="S125" s="115"/>
      <c r="T125" s="115"/>
    </row>
    <row r="126" spans="17:20" x14ac:dyDescent="0.25">
      <c r="Q126" s="115"/>
      <c r="R126" s="115"/>
      <c r="S126" s="115"/>
      <c r="T126" s="115"/>
    </row>
    <row r="127" spans="17:20" x14ac:dyDescent="0.25">
      <c r="Q127" s="115"/>
      <c r="R127" s="115"/>
      <c r="S127" s="115"/>
      <c r="T127" s="115"/>
    </row>
    <row r="128" spans="17:20" x14ac:dyDescent="0.25">
      <c r="Q128" s="115"/>
      <c r="R128" s="115"/>
      <c r="S128" s="115"/>
      <c r="T128" s="115"/>
    </row>
    <row r="129" spans="17:20" x14ac:dyDescent="0.25">
      <c r="Q129" s="115"/>
      <c r="R129" s="115"/>
      <c r="S129" s="115"/>
      <c r="T129" s="115"/>
    </row>
    <row r="130" spans="17:20" x14ac:dyDescent="0.25">
      <c r="Q130" s="115"/>
      <c r="R130" s="115"/>
      <c r="S130" s="115"/>
      <c r="T130" s="115"/>
    </row>
    <row r="131" spans="17:20" x14ac:dyDescent="0.25">
      <c r="Q131" s="115"/>
      <c r="R131" s="115"/>
      <c r="S131" s="115"/>
      <c r="T131" s="115"/>
    </row>
    <row r="132" spans="17:20" x14ac:dyDescent="0.25">
      <c r="Q132" s="115"/>
      <c r="R132" s="115"/>
      <c r="S132" s="115"/>
      <c r="T132" s="115"/>
    </row>
    <row r="133" spans="17:20" x14ac:dyDescent="0.25">
      <c r="Q133" s="115"/>
      <c r="R133" s="115"/>
      <c r="S133" s="115"/>
      <c r="T133" s="115"/>
    </row>
    <row r="134" spans="17:20" x14ac:dyDescent="0.25">
      <c r="Q134" s="115"/>
      <c r="R134" s="115"/>
      <c r="S134" s="115"/>
      <c r="T134" s="115"/>
    </row>
    <row r="135" spans="17:20" x14ac:dyDescent="0.25">
      <c r="Q135" s="115"/>
      <c r="R135" s="115"/>
      <c r="S135" s="115"/>
      <c r="T135" s="115"/>
    </row>
    <row r="136" spans="17:20" x14ac:dyDescent="0.25">
      <c r="Q136" s="115"/>
      <c r="R136" s="115"/>
      <c r="S136" s="115"/>
      <c r="T136" s="115"/>
    </row>
    <row r="137" spans="17:20" x14ac:dyDescent="0.25">
      <c r="Q137" s="115"/>
      <c r="R137" s="115"/>
      <c r="S137" s="115"/>
      <c r="T137" s="115"/>
    </row>
    <row r="138" spans="17:20" x14ac:dyDescent="0.25">
      <c r="Q138" s="115"/>
      <c r="R138" s="115"/>
      <c r="S138" s="115"/>
      <c r="T138" s="115"/>
    </row>
    <row r="139" spans="17:20" x14ac:dyDescent="0.25">
      <c r="Q139" s="115"/>
      <c r="R139" s="115"/>
      <c r="S139" s="115"/>
      <c r="T139" s="115"/>
    </row>
    <row r="140" spans="17:20" x14ac:dyDescent="0.25">
      <c r="Q140" s="115"/>
      <c r="R140" s="115"/>
      <c r="S140" s="115"/>
      <c r="T140" s="115"/>
    </row>
    <row r="141" spans="17:20" x14ac:dyDescent="0.25">
      <c r="Q141" s="115"/>
      <c r="R141" s="115"/>
      <c r="S141" s="115"/>
      <c r="T141" s="115"/>
    </row>
    <row r="142" spans="17:20" x14ac:dyDescent="0.25">
      <c r="Q142" s="115"/>
      <c r="R142" s="115"/>
      <c r="S142" s="115"/>
      <c r="T142" s="115"/>
    </row>
    <row r="143" spans="17:20" x14ac:dyDescent="0.25">
      <c r="Q143" s="115"/>
      <c r="R143" s="115"/>
      <c r="S143" s="115"/>
      <c r="T143" s="115"/>
    </row>
    <row r="144" spans="17:20" x14ac:dyDescent="0.25">
      <c r="Q144" s="115"/>
      <c r="R144" s="115"/>
      <c r="S144" s="115"/>
      <c r="T144" s="115"/>
    </row>
    <row r="145" spans="17:20" x14ac:dyDescent="0.25">
      <c r="Q145" s="115"/>
      <c r="R145" s="115"/>
      <c r="S145" s="115"/>
      <c r="T145" s="115"/>
    </row>
    <row r="146" spans="17:20" x14ac:dyDescent="0.25">
      <c r="Q146" s="115"/>
      <c r="R146" s="115"/>
      <c r="S146" s="115"/>
      <c r="T146" s="115"/>
    </row>
    <row r="147" spans="17:20" x14ac:dyDescent="0.25">
      <c r="Q147" s="115"/>
      <c r="R147" s="115"/>
      <c r="S147" s="115"/>
      <c r="T147" s="115"/>
    </row>
    <row r="148" spans="17:20" x14ac:dyDescent="0.25">
      <c r="Q148" s="115"/>
      <c r="R148" s="115"/>
      <c r="S148" s="115"/>
      <c r="T148" s="115"/>
    </row>
    <row r="149" spans="17:20" x14ac:dyDescent="0.25">
      <c r="Q149" s="115"/>
      <c r="R149" s="115"/>
      <c r="S149" s="115"/>
      <c r="T149" s="115"/>
    </row>
    <row r="150" spans="17:20" x14ac:dyDescent="0.25">
      <c r="Q150" s="115"/>
      <c r="R150" s="115"/>
      <c r="S150" s="115"/>
      <c r="T150" s="115"/>
    </row>
    <row r="151" spans="17:20" x14ac:dyDescent="0.25">
      <c r="Q151" s="115"/>
      <c r="R151" s="115"/>
      <c r="S151" s="115"/>
      <c r="T151" s="115"/>
    </row>
    <row r="152" spans="17:20" x14ac:dyDescent="0.25">
      <c r="Q152" s="115"/>
      <c r="R152" s="115"/>
      <c r="S152" s="115"/>
      <c r="T152" s="115"/>
    </row>
    <row r="153" spans="17:20" x14ac:dyDescent="0.25">
      <c r="Q153" s="115"/>
      <c r="R153" s="115"/>
      <c r="S153" s="115"/>
      <c r="T153" s="115"/>
    </row>
    <row r="154" spans="17:20" x14ac:dyDescent="0.25">
      <c r="Q154" s="115"/>
      <c r="R154" s="115"/>
      <c r="S154" s="115"/>
      <c r="T154" s="115"/>
    </row>
    <row r="155" spans="17:20" x14ac:dyDescent="0.25">
      <c r="Q155" s="115"/>
      <c r="R155" s="115"/>
      <c r="S155" s="115"/>
      <c r="T155" s="115"/>
    </row>
    <row r="156" spans="17:20" x14ac:dyDescent="0.25">
      <c r="Q156" s="115"/>
      <c r="R156" s="115"/>
      <c r="S156" s="115"/>
      <c r="T156" s="115"/>
    </row>
    <row r="157" spans="17:20" x14ac:dyDescent="0.25">
      <c r="Q157" s="115"/>
      <c r="R157" s="115"/>
    </row>
    <row r="158" spans="17:20" x14ac:dyDescent="0.25">
      <c r="Q158" s="115"/>
      <c r="R158" s="115"/>
    </row>
    <row r="159" spans="17:20" x14ac:dyDescent="0.25">
      <c r="Q159" s="115"/>
      <c r="R159" s="115"/>
    </row>
    <row r="160" spans="17:20" x14ac:dyDescent="0.25">
      <c r="Q160" s="115"/>
      <c r="R160" s="115"/>
    </row>
    <row r="161" spans="17:18" x14ac:dyDescent="0.25">
      <c r="Q161" s="115"/>
      <c r="R161" s="115"/>
    </row>
    <row r="162" spans="17:18" x14ac:dyDescent="0.25">
      <c r="Q162" s="115"/>
      <c r="R162" s="115"/>
    </row>
    <row r="163" spans="17:18" x14ac:dyDescent="0.25">
      <c r="Q163" s="115"/>
      <c r="R163" s="115"/>
    </row>
    <row r="164" spans="17:18" x14ac:dyDescent="0.25">
      <c r="Q164" s="115"/>
      <c r="R164" s="115"/>
    </row>
    <row r="165" spans="17:18" x14ac:dyDescent="0.25">
      <c r="Q165" s="115"/>
      <c r="R165" s="115"/>
    </row>
    <row r="166" spans="17:18" x14ac:dyDescent="0.25">
      <c r="Q166" s="115"/>
      <c r="R166" s="115"/>
    </row>
    <row r="167" spans="17:18" x14ac:dyDescent="0.25">
      <c r="Q167" s="115"/>
      <c r="R167" s="115"/>
    </row>
    <row r="168" spans="17:18" x14ac:dyDescent="0.25">
      <c r="Q168" s="115"/>
      <c r="R168" s="115"/>
    </row>
    <row r="169" spans="17:18" x14ac:dyDescent="0.25">
      <c r="Q169" s="115"/>
      <c r="R169" s="115"/>
    </row>
    <row r="170" spans="17:18" x14ac:dyDescent="0.25">
      <c r="Q170" s="115"/>
      <c r="R170" s="115"/>
    </row>
    <row r="171" spans="17:18" x14ac:dyDescent="0.25">
      <c r="Q171" s="115"/>
      <c r="R171" s="115"/>
    </row>
    <row r="172" spans="17:18" x14ac:dyDescent="0.25">
      <c r="Q172" s="115"/>
      <c r="R172" s="115"/>
    </row>
    <row r="173" spans="17:18" x14ac:dyDescent="0.25">
      <c r="Q173" s="115"/>
      <c r="R173" s="115"/>
    </row>
  </sheetData>
  <mergeCells count="426">
    <mergeCell ref="Q169:R169"/>
    <mergeCell ref="Q170:R170"/>
    <mergeCell ref="Q171:R171"/>
    <mergeCell ref="Q172:R172"/>
    <mergeCell ref="Q173:R173"/>
    <mergeCell ref="Q163:R163"/>
    <mergeCell ref="Q164:R164"/>
    <mergeCell ref="Q165:R165"/>
    <mergeCell ref="Q166:R166"/>
    <mergeCell ref="Q167:R167"/>
    <mergeCell ref="Q168:R168"/>
    <mergeCell ref="Q157:R157"/>
    <mergeCell ref="Q158:R158"/>
    <mergeCell ref="Q159:R159"/>
    <mergeCell ref="Q160:R160"/>
    <mergeCell ref="Q161:R161"/>
    <mergeCell ref="Q162:R162"/>
    <mergeCell ref="Q154:R154"/>
    <mergeCell ref="S154:T154"/>
    <mergeCell ref="Q155:R155"/>
    <mergeCell ref="S155:T155"/>
    <mergeCell ref="Q156:R156"/>
    <mergeCell ref="S156:T156"/>
    <mergeCell ref="Q151:R151"/>
    <mergeCell ref="S151:T151"/>
    <mergeCell ref="Q152:R152"/>
    <mergeCell ref="S152:T152"/>
    <mergeCell ref="Q153:R153"/>
    <mergeCell ref="S153:T153"/>
    <mergeCell ref="Q148:R148"/>
    <mergeCell ref="S148:T148"/>
    <mergeCell ref="Q149:R149"/>
    <mergeCell ref="S149:T149"/>
    <mergeCell ref="Q150:R150"/>
    <mergeCell ref="S150:T150"/>
    <mergeCell ref="Q145:R145"/>
    <mergeCell ref="S145:T145"/>
    <mergeCell ref="Q146:R146"/>
    <mergeCell ref="S146:T146"/>
    <mergeCell ref="Q147:R147"/>
    <mergeCell ref="S147:T147"/>
    <mergeCell ref="Q142:R142"/>
    <mergeCell ref="S142:T142"/>
    <mergeCell ref="Q143:R143"/>
    <mergeCell ref="S143:T143"/>
    <mergeCell ref="Q144:R144"/>
    <mergeCell ref="S144:T144"/>
    <mergeCell ref="Q139:R139"/>
    <mergeCell ref="S139:T139"/>
    <mergeCell ref="Q140:R140"/>
    <mergeCell ref="S140:T140"/>
    <mergeCell ref="Q141:R141"/>
    <mergeCell ref="S141:T141"/>
    <mergeCell ref="Q136:R136"/>
    <mergeCell ref="S136:T136"/>
    <mergeCell ref="Q137:R137"/>
    <mergeCell ref="S137:T137"/>
    <mergeCell ref="Q138:R138"/>
    <mergeCell ref="S138:T138"/>
    <mergeCell ref="Q133:R133"/>
    <mergeCell ref="S133:T133"/>
    <mergeCell ref="Q134:R134"/>
    <mergeCell ref="S134:T134"/>
    <mergeCell ref="Q135:R135"/>
    <mergeCell ref="S135:T135"/>
    <mergeCell ref="Q130:R130"/>
    <mergeCell ref="S130:T130"/>
    <mergeCell ref="Q131:R131"/>
    <mergeCell ref="S131:T131"/>
    <mergeCell ref="Q132:R132"/>
    <mergeCell ref="S132:T132"/>
    <mergeCell ref="Q127:R127"/>
    <mergeCell ref="S127:T127"/>
    <mergeCell ref="Q128:R128"/>
    <mergeCell ref="S128:T128"/>
    <mergeCell ref="Q129:R129"/>
    <mergeCell ref="S129:T129"/>
    <mergeCell ref="Q124:R124"/>
    <mergeCell ref="S124:T124"/>
    <mergeCell ref="Q125:R125"/>
    <mergeCell ref="S125:T125"/>
    <mergeCell ref="Q126:R126"/>
    <mergeCell ref="S126:T126"/>
    <mergeCell ref="Q121:R121"/>
    <mergeCell ref="S121:T121"/>
    <mergeCell ref="Q122:R122"/>
    <mergeCell ref="S122:T122"/>
    <mergeCell ref="Q123:R123"/>
    <mergeCell ref="S123:T123"/>
    <mergeCell ref="Q118:R118"/>
    <mergeCell ref="S118:T118"/>
    <mergeCell ref="Q119:R119"/>
    <mergeCell ref="S119:T119"/>
    <mergeCell ref="Q120:R120"/>
    <mergeCell ref="S120:T120"/>
    <mergeCell ref="Q115:R115"/>
    <mergeCell ref="S115:T115"/>
    <mergeCell ref="Q116:R116"/>
    <mergeCell ref="S116:T116"/>
    <mergeCell ref="Q117:R117"/>
    <mergeCell ref="S117:T117"/>
    <mergeCell ref="Q112:R112"/>
    <mergeCell ref="S112:T112"/>
    <mergeCell ref="Q113:R113"/>
    <mergeCell ref="S113:T113"/>
    <mergeCell ref="Q114:R114"/>
    <mergeCell ref="S114:T114"/>
    <mergeCell ref="Q109:R109"/>
    <mergeCell ref="S109:T109"/>
    <mergeCell ref="Q110:R110"/>
    <mergeCell ref="S110:T110"/>
    <mergeCell ref="Q111:R111"/>
    <mergeCell ref="S111:T111"/>
    <mergeCell ref="Q106:R106"/>
    <mergeCell ref="S106:T106"/>
    <mergeCell ref="Q107:R107"/>
    <mergeCell ref="S107:T107"/>
    <mergeCell ref="Q108:R108"/>
    <mergeCell ref="S108:T108"/>
    <mergeCell ref="Q103:R103"/>
    <mergeCell ref="S103:T103"/>
    <mergeCell ref="Q104:R104"/>
    <mergeCell ref="S104:T104"/>
    <mergeCell ref="Q105:R105"/>
    <mergeCell ref="S105:T105"/>
    <mergeCell ref="Q100:R100"/>
    <mergeCell ref="S100:T100"/>
    <mergeCell ref="Q101:R101"/>
    <mergeCell ref="S101:T101"/>
    <mergeCell ref="Q102:R102"/>
    <mergeCell ref="S102:T102"/>
    <mergeCell ref="Q97:R97"/>
    <mergeCell ref="S97:T97"/>
    <mergeCell ref="Q98:R98"/>
    <mergeCell ref="S98:T98"/>
    <mergeCell ref="Q99:R99"/>
    <mergeCell ref="S99:T99"/>
    <mergeCell ref="Q94:R94"/>
    <mergeCell ref="S94:T94"/>
    <mergeCell ref="Q95:R95"/>
    <mergeCell ref="S95:T95"/>
    <mergeCell ref="Q96:R96"/>
    <mergeCell ref="S96:T96"/>
    <mergeCell ref="Q91:R91"/>
    <mergeCell ref="S91:T91"/>
    <mergeCell ref="Q92:R92"/>
    <mergeCell ref="S92:T92"/>
    <mergeCell ref="Q93:R93"/>
    <mergeCell ref="S93:T93"/>
    <mergeCell ref="Q88:R88"/>
    <mergeCell ref="S88:T88"/>
    <mergeCell ref="Q89:R89"/>
    <mergeCell ref="S89:T89"/>
    <mergeCell ref="Q90:R90"/>
    <mergeCell ref="S90:T90"/>
    <mergeCell ref="Q85:R85"/>
    <mergeCell ref="S85:T85"/>
    <mergeCell ref="Q86:R86"/>
    <mergeCell ref="S86:T86"/>
    <mergeCell ref="Q87:R87"/>
    <mergeCell ref="S87:T87"/>
    <mergeCell ref="Q82:R82"/>
    <mergeCell ref="S82:T82"/>
    <mergeCell ref="Q83:R83"/>
    <mergeCell ref="S83:T83"/>
    <mergeCell ref="Q84:R84"/>
    <mergeCell ref="S84:T84"/>
    <mergeCell ref="Q79:R79"/>
    <mergeCell ref="S79:T79"/>
    <mergeCell ref="Q80:R80"/>
    <mergeCell ref="S80:T80"/>
    <mergeCell ref="Q81:R81"/>
    <mergeCell ref="S81:T81"/>
    <mergeCell ref="Q76:R76"/>
    <mergeCell ref="S76:T76"/>
    <mergeCell ref="Q77:R77"/>
    <mergeCell ref="S77:T77"/>
    <mergeCell ref="Q78:R78"/>
    <mergeCell ref="S78:T78"/>
    <mergeCell ref="Q74:R74"/>
    <mergeCell ref="S74:T74"/>
    <mergeCell ref="Q75:R75"/>
    <mergeCell ref="S75:T75"/>
    <mergeCell ref="Q73:R73"/>
    <mergeCell ref="S73:T73"/>
    <mergeCell ref="A72:F72"/>
    <mergeCell ref="G72:H72"/>
    <mergeCell ref="I72:J72"/>
    <mergeCell ref="Q72:R72"/>
    <mergeCell ref="S72:T72"/>
    <mergeCell ref="B71:F71"/>
    <mergeCell ref="G71:H71"/>
    <mergeCell ref="I71:J71"/>
    <mergeCell ref="Q71:R71"/>
    <mergeCell ref="S71:T71"/>
    <mergeCell ref="B70:F70"/>
    <mergeCell ref="G70:H70"/>
    <mergeCell ref="I70:J70"/>
    <mergeCell ref="Q70:R70"/>
    <mergeCell ref="S70:T70"/>
    <mergeCell ref="Q67:R67"/>
    <mergeCell ref="S67:T67"/>
    <mergeCell ref="Q68:R68"/>
    <mergeCell ref="S68:T68"/>
    <mergeCell ref="Q69:R69"/>
    <mergeCell ref="S69:T69"/>
    <mergeCell ref="A65:K65"/>
    <mergeCell ref="Q65:R65"/>
    <mergeCell ref="S65:T65"/>
    <mergeCell ref="Q66:R66"/>
    <mergeCell ref="S66:T66"/>
    <mergeCell ref="A67:A69"/>
    <mergeCell ref="B67:F69"/>
    <mergeCell ref="G67:H69"/>
    <mergeCell ref="I67:J69"/>
    <mergeCell ref="K67:K69"/>
    <mergeCell ref="Q62:R62"/>
    <mergeCell ref="S62:T62"/>
    <mergeCell ref="A63:K63"/>
    <mergeCell ref="Q63:R63"/>
    <mergeCell ref="S63:T63"/>
    <mergeCell ref="Q64:R64"/>
    <mergeCell ref="S64:T64"/>
    <mergeCell ref="A61:F61"/>
    <mergeCell ref="G61:H61"/>
    <mergeCell ref="I61:J61"/>
    <mergeCell ref="Q61:R61"/>
    <mergeCell ref="S61:T61"/>
    <mergeCell ref="B60:F60"/>
    <mergeCell ref="G60:H60"/>
    <mergeCell ref="I60:J60"/>
    <mergeCell ref="Q60:R60"/>
    <mergeCell ref="S60:T60"/>
    <mergeCell ref="B59:F59"/>
    <mergeCell ref="G59:H59"/>
    <mergeCell ref="I59:J59"/>
    <mergeCell ref="Q59:R59"/>
    <mergeCell ref="S59:T59"/>
    <mergeCell ref="B58:F58"/>
    <mergeCell ref="G58:H58"/>
    <mergeCell ref="I58:J58"/>
    <mergeCell ref="Q58:R58"/>
    <mergeCell ref="S58:T58"/>
    <mergeCell ref="Q55:R55"/>
    <mergeCell ref="S55:T55"/>
    <mergeCell ref="Q56:R56"/>
    <mergeCell ref="S56:T56"/>
    <mergeCell ref="Q57:R57"/>
    <mergeCell ref="S57:T57"/>
    <mergeCell ref="A53:K53"/>
    <mergeCell ref="Q53:R53"/>
    <mergeCell ref="S53:T53"/>
    <mergeCell ref="Q54:R54"/>
    <mergeCell ref="S54:T54"/>
    <mergeCell ref="A55:A57"/>
    <mergeCell ref="B55:F57"/>
    <mergeCell ref="G55:H57"/>
    <mergeCell ref="I55:J57"/>
    <mergeCell ref="K55:K57"/>
    <mergeCell ref="Q50:R50"/>
    <mergeCell ref="S50:T50"/>
    <mergeCell ref="A51:K51"/>
    <mergeCell ref="Q51:R51"/>
    <mergeCell ref="S51:T51"/>
    <mergeCell ref="Q52:R52"/>
    <mergeCell ref="S52:T52"/>
    <mergeCell ref="A49:F49"/>
    <mergeCell ref="G49:H49"/>
    <mergeCell ref="I49:J49"/>
    <mergeCell ref="Q49:R49"/>
    <mergeCell ref="S49:T49"/>
    <mergeCell ref="B48:F48"/>
    <mergeCell ref="G48:H48"/>
    <mergeCell ref="I48:J48"/>
    <mergeCell ref="Q48:R48"/>
    <mergeCell ref="S48:T48"/>
    <mergeCell ref="B47:F47"/>
    <mergeCell ref="G47:H47"/>
    <mergeCell ref="I47:J47"/>
    <mergeCell ref="Q47:R47"/>
    <mergeCell ref="S47:T47"/>
    <mergeCell ref="B46:F46"/>
    <mergeCell ref="G46:H46"/>
    <mergeCell ref="I46:J46"/>
    <mergeCell ref="Q46:R46"/>
    <mergeCell ref="S46:T46"/>
    <mergeCell ref="B45:F45"/>
    <mergeCell ref="G45:H45"/>
    <mergeCell ref="I45:J45"/>
    <mergeCell ref="Q45:R45"/>
    <mergeCell ref="S45:T45"/>
    <mergeCell ref="Q42:R42"/>
    <mergeCell ref="S42:T42"/>
    <mergeCell ref="Q43:R43"/>
    <mergeCell ref="S43:T43"/>
    <mergeCell ref="Q44:R44"/>
    <mergeCell ref="S44:T44"/>
    <mergeCell ref="A40:K40"/>
    <mergeCell ref="Q40:R40"/>
    <mergeCell ref="S40:T40"/>
    <mergeCell ref="Q41:R41"/>
    <mergeCell ref="S41:T41"/>
    <mergeCell ref="A42:A44"/>
    <mergeCell ref="B42:F44"/>
    <mergeCell ref="G42:H44"/>
    <mergeCell ref="I42:J44"/>
    <mergeCell ref="K42:K44"/>
    <mergeCell ref="Q37:R37"/>
    <mergeCell ref="S37:T37"/>
    <mergeCell ref="A38:K38"/>
    <mergeCell ref="Q38:R38"/>
    <mergeCell ref="S38:T38"/>
    <mergeCell ref="Q39:R39"/>
    <mergeCell ref="S39:T39"/>
    <mergeCell ref="Q34:R34"/>
    <mergeCell ref="S34:T34"/>
    <mergeCell ref="Q35:R35"/>
    <mergeCell ref="S35:T35"/>
    <mergeCell ref="A36:K36"/>
    <mergeCell ref="Q36:R36"/>
    <mergeCell ref="S36:T36"/>
    <mergeCell ref="B31:F31"/>
    <mergeCell ref="G31:H31"/>
    <mergeCell ref="I31:J31"/>
    <mergeCell ref="Q31:R31"/>
    <mergeCell ref="S31:T31"/>
    <mergeCell ref="A33:F33"/>
    <mergeCell ref="G33:H33"/>
    <mergeCell ref="I33:J33"/>
    <mergeCell ref="Q33:R33"/>
    <mergeCell ref="S33:T33"/>
    <mergeCell ref="B32:F32"/>
    <mergeCell ref="G32:H32"/>
    <mergeCell ref="I32:J32"/>
    <mergeCell ref="Q32:R32"/>
    <mergeCell ref="S32:T32"/>
    <mergeCell ref="Q27:R27"/>
    <mergeCell ref="S27:T27"/>
    <mergeCell ref="A28:A30"/>
    <mergeCell ref="B28:F30"/>
    <mergeCell ref="G28:H30"/>
    <mergeCell ref="I28:J30"/>
    <mergeCell ref="K28:K30"/>
    <mergeCell ref="Q28:R28"/>
    <mergeCell ref="S28:T28"/>
    <mergeCell ref="Q29:R29"/>
    <mergeCell ref="S29:T29"/>
    <mergeCell ref="Q30:R30"/>
    <mergeCell ref="S30:T30"/>
    <mergeCell ref="Q24:R24"/>
    <mergeCell ref="S24:T24"/>
    <mergeCell ref="Q25:R25"/>
    <mergeCell ref="S25:T25"/>
    <mergeCell ref="A26:K26"/>
    <mergeCell ref="Q26:R26"/>
    <mergeCell ref="S26:T26"/>
    <mergeCell ref="A23:F23"/>
    <mergeCell ref="G23:H23"/>
    <mergeCell ref="I23:J23"/>
    <mergeCell ref="Q23:R23"/>
    <mergeCell ref="S23:T23"/>
    <mergeCell ref="B22:F22"/>
    <mergeCell ref="G22:H22"/>
    <mergeCell ref="I22:J22"/>
    <mergeCell ref="Q22:R22"/>
    <mergeCell ref="S22:T22"/>
    <mergeCell ref="B21:F21"/>
    <mergeCell ref="G21:H21"/>
    <mergeCell ref="I21:J21"/>
    <mergeCell ref="Q21:R21"/>
    <mergeCell ref="S21:T21"/>
    <mergeCell ref="B20:F20"/>
    <mergeCell ref="G20:H20"/>
    <mergeCell ref="I20:J20"/>
    <mergeCell ref="Q20:R20"/>
    <mergeCell ref="S20:T20"/>
    <mergeCell ref="S17:T17"/>
    <mergeCell ref="Q18:R18"/>
    <mergeCell ref="S18:T18"/>
    <mergeCell ref="B19:F19"/>
    <mergeCell ref="G19:H19"/>
    <mergeCell ref="I19:J19"/>
    <mergeCell ref="Q19:R19"/>
    <mergeCell ref="S19:T19"/>
    <mergeCell ref="Q15:R15"/>
    <mergeCell ref="S15:T15"/>
    <mergeCell ref="A16:A18"/>
    <mergeCell ref="B16:F18"/>
    <mergeCell ref="G16:H18"/>
    <mergeCell ref="I16:J18"/>
    <mergeCell ref="K16:K18"/>
    <mergeCell ref="Q16:R16"/>
    <mergeCell ref="S16:T16"/>
    <mergeCell ref="Q17:R17"/>
    <mergeCell ref="A14:K14"/>
    <mergeCell ref="Q14:R14"/>
    <mergeCell ref="S14:T14"/>
    <mergeCell ref="Q10:R10"/>
    <mergeCell ref="S10:T10"/>
    <mergeCell ref="A11:K11"/>
    <mergeCell ref="Q11:R11"/>
    <mergeCell ref="S11:T11"/>
    <mergeCell ref="A12:K12"/>
    <mergeCell ref="Q12:R12"/>
    <mergeCell ref="S12:T12"/>
    <mergeCell ref="Q9:R9"/>
    <mergeCell ref="S9:T9"/>
    <mergeCell ref="Q4:R4"/>
    <mergeCell ref="S4:T4"/>
    <mergeCell ref="Q5:R5"/>
    <mergeCell ref="S5:T5"/>
    <mergeCell ref="Q6:R6"/>
    <mergeCell ref="S6:T6"/>
    <mergeCell ref="A13:K13"/>
    <mergeCell ref="Q13:R13"/>
    <mergeCell ref="S13:T13"/>
    <mergeCell ref="Q1:R1"/>
    <mergeCell ref="S1:T1"/>
    <mergeCell ref="Q2:R2"/>
    <mergeCell ref="S2:T2"/>
    <mergeCell ref="Q3:R3"/>
    <mergeCell ref="S3:T3"/>
    <mergeCell ref="Q7:R7"/>
    <mergeCell ref="S7:T7"/>
    <mergeCell ref="Q8:R8"/>
    <mergeCell ref="S8:T8"/>
  </mergeCells>
  <pageMargins left="0.51181102362204722" right="0.15748031496062992" top="0.15748031496062992" bottom="0.98425196850393704" header="0.19685039370078741" footer="0.19685039370078741"/>
  <pageSetup paperSize="9" scale="86" orientation="portrait" r:id="rId1"/>
  <rowBreaks count="2" manualBreakCount="2">
    <brk id="9" max="11" man="1"/>
    <brk id="62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topLeftCell="A17" zoomScaleNormal="100" zoomScaleSheetLayoutView="100" workbookViewId="0">
      <selection activeCell="K37" sqref="K37"/>
    </sheetView>
  </sheetViews>
  <sheetFormatPr defaultRowHeight="15" x14ac:dyDescent="0.2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15.710937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idden="1" x14ac:dyDescent="0.25">
      <c r="Q1" s="115"/>
      <c r="R1" s="115"/>
      <c r="S1" s="115"/>
      <c r="T1" s="115"/>
    </row>
    <row r="2" spans="1:20" hidden="1" x14ac:dyDescent="0.25">
      <c r="Q2" s="115"/>
      <c r="R2" s="115"/>
      <c r="S2" s="115"/>
      <c r="T2" s="115"/>
    </row>
    <row r="3" spans="1:20" ht="10.5" hidden="1" customHeight="1" x14ac:dyDescent="0.25">
      <c r="Q3" s="115"/>
      <c r="R3" s="115"/>
      <c r="S3" s="115"/>
      <c r="T3" s="115"/>
    </row>
    <row r="4" spans="1:20" hidden="1" x14ac:dyDescent="0.25">
      <c r="Q4" s="115"/>
      <c r="R4" s="115"/>
      <c r="S4" s="115"/>
      <c r="T4" s="115"/>
    </row>
    <row r="5" spans="1:20" hidden="1" x14ac:dyDescent="0.25">
      <c r="Q5" s="115"/>
      <c r="R5" s="115"/>
      <c r="S5" s="115"/>
      <c r="T5" s="115"/>
    </row>
    <row r="6" spans="1:20" hidden="1" x14ac:dyDescent="0.25">
      <c r="Q6" s="115"/>
      <c r="R6" s="115"/>
      <c r="S6" s="115"/>
      <c r="T6" s="115"/>
    </row>
    <row r="7" spans="1:20" hidden="1" x14ac:dyDescent="0.25">
      <c r="Q7" s="115"/>
      <c r="R7" s="115"/>
      <c r="S7" s="115"/>
      <c r="T7" s="115"/>
    </row>
    <row r="8" spans="1:20" hidden="1" x14ac:dyDescent="0.25">
      <c r="Q8" s="115"/>
      <c r="R8" s="115"/>
      <c r="S8" s="115"/>
      <c r="T8" s="115"/>
    </row>
    <row r="9" spans="1:20" hidden="1" x14ac:dyDescent="0.25">
      <c r="Q9" s="115"/>
      <c r="R9" s="115"/>
      <c r="S9" s="115"/>
      <c r="T9" s="115"/>
    </row>
    <row r="10" spans="1:20" ht="18.75" x14ac:dyDescent="0.3">
      <c r="A10" s="138" t="s">
        <v>185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Q10" s="115"/>
      <c r="R10" s="115"/>
      <c r="S10" s="115"/>
      <c r="T10" s="115"/>
    </row>
    <row r="11" spans="1:20" ht="2.25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Q11" s="115"/>
      <c r="R11" s="115"/>
      <c r="S11" s="115"/>
      <c r="T11" s="115"/>
    </row>
    <row r="12" spans="1:20" ht="19.5" x14ac:dyDescent="0.35">
      <c r="A12" s="244" t="s">
        <v>277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Q12" s="115"/>
      <c r="R12" s="115"/>
      <c r="S12" s="115"/>
      <c r="T12" s="115"/>
    </row>
    <row r="13" spans="1:20" ht="18.75" hidden="1" x14ac:dyDescent="0.3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Q13" s="115"/>
      <c r="R13" s="115"/>
      <c r="S13" s="115"/>
      <c r="T13" s="115"/>
    </row>
    <row r="14" spans="1:20" ht="19.5" x14ac:dyDescent="0.35">
      <c r="A14" s="244" t="s">
        <v>224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Q14" s="115"/>
      <c r="R14" s="115"/>
      <c r="S14" s="115"/>
      <c r="T14" s="115"/>
    </row>
    <row r="15" spans="1:20" ht="3.75" customHeight="1" x14ac:dyDescent="0.3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Q15" s="115"/>
      <c r="R15" s="115"/>
      <c r="S15" s="115"/>
      <c r="T15" s="115"/>
    </row>
    <row r="16" spans="1:20" ht="18.75" x14ac:dyDescent="0.3">
      <c r="A16" s="138" t="s">
        <v>186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Q16" s="115"/>
      <c r="R16" s="115"/>
      <c r="S16" s="115"/>
      <c r="T16" s="115"/>
    </row>
    <row r="17" spans="1:20" ht="8.25" customHeight="1" x14ac:dyDescent="0.3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Q17" s="115"/>
      <c r="R17" s="115"/>
      <c r="S17" s="115"/>
      <c r="T17" s="115"/>
    </row>
    <row r="18" spans="1:20" ht="15" customHeight="1" x14ac:dyDescent="0.25">
      <c r="A18" s="154" t="s">
        <v>187</v>
      </c>
      <c r="B18" s="210" t="s">
        <v>144</v>
      </c>
      <c r="C18" s="211"/>
      <c r="D18" s="211"/>
      <c r="E18" s="211"/>
      <c r="F18" s="212"/>
      <c r="G18" s="154" t="s">
        <v>188</v>
      </c>
      <c r="H18" s="154" t="s">
        <v>189</v>
      </c>
      <c r="I18" s="148" t="s">
        <v>190</v>
      </c>
      <c r="J18" s="220"/>
      <c r="K18" s="154" t="s">
        <v>148</v>
      </c>
      <c r="Q18" s="115"/>
      <c r="R18" s="115"/>
      <c r="S18" s="115"/>
      <c r="T18" s="115"/>
    </row>
    <row r="19" spans="1:20" x14ac:dyDescent="0.25">
      <c r="A19" s="274"/>
      <c r="B19" s="213"/>
      <c r="C19" s="214"/>
      <c r="D19" s="214"/>
      <c r="E19" s="214"/>
      <c r="F19" s="215"/>
      <c r="G19" s="274"/>
      <c r="H19" s="274"/>
      <c r="I19" s="221"/>
      <c r="J19" s="223"/>
      <c r="K19" s="274"/>
      <c r="Q19" s="115"/>
      <c r="R19" s="115"/>
      <c r="S19" s="115"/>
      <c r="T19" s="115"/>
    </row>
    <row r="20" spans="1:20" x14ac:dyDescent="0.25">
      <c r="A20" s="274"/>
      <c r="B20" s="213"/>
      <c r="C20" s="214"/>
      <c r="D20" s="214"/>
      <c r="E20" s="214"/>
      <c r="F20" s="215"/>
      <c r="G20" s="274"/>
      <c r="H20" s="274"/>
      <c r="I20" s="221"/>
      <c r="J20" s="223"/>
      <c r="K20" s="274"/>
      <c r="Q20" s="115"/>
      <c r="R20" s="115"/>
      <c r="S20" s="115"/>
      <c r="T20" s="115"/>
    </row>
    <row r="21" spans="1:20" x14ac:dyDescent="0.25">
      <c r="A21" s="275"/>
      <c r="B21" s="216"/>
      <c r="C21" s="217"/>
      <c r="D21" s="217"/>
      <c r="E21" s="217"/>
      <c r="F21" s="218"/>
      <c r="G21" s="275"/>
      <c r="H21" s="275"/>
      <c r="I21" s="224"/>
      <c r="J21" s="226"/>
      <c r="K21" s="275"/>
      <c r="Q21" s="115"/>
      <c r="R21" s="115"/>
      <c r="S21" s="115"/>
      <c r="T21" s="115"/>
    </row>
    <row r="22" spans="1:20" x14ac:dyDescent="0.25">
      <c r="A22" s="18">
        <v>1</v>
      </c>
      <c r="B22" s="227">
        <v>2</v>
      </c>
      <c r="C22" s="228"/>
      <c r="D22" s="228"/>
      <c r="E22" s="228"/>
      <c r="F22" s="229"/>
      <c r="G22" s="18">
        <v>3</v>
      </c>
      <c r="H22" s="18">
        <v>4</v>
      </c>
      <c r="I22" s="227">
        <v>5</v>
      </c>
      <c r="J22" s="229"/>
      <c r="K22" s="83">
        <v>6</v>
      </c>
      <c r="Q22" s="115"/>
      <c r="R22" s="115"/>
      <c r="S22" s="115"/>
      <c r="T22" s="115"/>
    </row>
    <row r="23" spans="1:20" ht="18.75" customHeight="1" x14ac:dyDescent="0.25">
      <c r="A23" s="18"/>
      <c r="B23" s="175" t="s">
        <v>191</v>
      </c>
      <c r="C23" s="230"/>
      <c r="D23" s="230"/>
      <c r="E23" s="230"/>
      <c r="F23" s="231"/>
      <c r="G23" s="18">
        <v>1</v>
      </c>
      <c r="H23" s="18">
        <v>12</v>
      </c>
      <c r="I23" s="160">
        <v>666.66</v>
      </c>
      <c r="J23" s="254"/>
      <c r="K23" s="58">
        <f>H23*I23*G23+0.08</f>
        <v>8000</v>
      </c>
      <c r="L23" s="297"/>
      <c r="M23" s="298"/>
      <c r="N23" s="298"/>
      <c r="O23" s="298"/>
      <c r="Q23" s="115"/>
      <c r="R23" s="115"/>
      <c r="S23" s="115"/>
      <c r="T23" s="115"/>
    </row>
    <row r="24" spans="1:20" ht="32.25" customHeight="1" x14ac:dyDescent="0.25">
      <c r="A24" s="16"/>
      <c r="B24" s="174" t="s">
        <v>192</v>
      </c>
      <c r="C24" s="235"/>
      <c r="D24" s="235"/>
      <c r="E24" s="235"/>
      <c r="F24" s="236"/>
      <c r="G24" s="18">
        <v>1</v>
      </c>
      <c r="H24" s="18">
        <v>12</v>
      </c>
      <c r="I24" s="160">
        <v>303.33999999999997</v>
      </c>
      <c r="J24" s="254"/>
      <c r="K24" s="58"/>
      <c r="L24" s="297"/>
      <c r="M24" s="298"/>
      <c r="N24" s="298"/>
      <c r="O24" s="298"/>
      <c r="Q24" s="115"/>
      <c r="R24" s="115"/>
      <c r="S24" s="115"/>
      <c r="T24" s="115"/>
    </row>
    <row r="25" spans="1:20" ht="19.5" customHeight="1" x14ac:dyDescent="0.25">
      <c r="A25" s="16"/>
      <c r="B25" s="175" t="s">
        <v>339</v>
      </c>
      <c r="C25" s="230"/>
      <c r="D25" s="230"/>
      <c r="E25" s="230"/>
      <c r="F25" s="231"/>
      <c r="G25" s="16">
        <v>1</v>
      </c>
      <c r="H25" s="16">
        <v>12</v>
      </c>
      <c r="I25" s="227">
        <v>50</v>
      </c>
      <c r="J25" s="229"/>
      <c r="K25" s="83"/>
      <c r="Q25" s="115"/>
      <c r="R25" s="115"/>
      <c r="S25" s="115"/>
      <c r="T25" s="115"/>
    </row>
    <row r="26" spans="1:20" ht="27.75" customHeight="1" x14ac:dyDescent="0.25">
      <c r="A26" s="16"/>
      <c r="B26" s="174" t="s">
        <v>193</v>
      </c>
      <c r="C26" s="235"/>
      <c r="D26" s="235"/>
      <c r="E26" s="235"/>
      <c r="F26" s="236"/>
      <c r="G26" s="16"/>
      <c r="H26" s="16"/>
      <c r="I26" s="227"/>
      <c r="J26" s="229"/>
      <c r="K26" s="83"/>
      <c r="Q26" s="115"/>
      <c r="R26" s="115"/>
      <c r="S26" s="115"/>
      <c r="T26" s="115"/>
    </row>
    <row r="27" spans="1:20" ht="33.75" customHeight="1" x14ac:dyDescent="0.25">
      <c r="A27" s="18"/>
      <c r="B27" s="174" t="s">
        <v>194</v>
      </c>
      <c r="C27" s="235"/>
      <c r="D27" s="235"/>
      <c r="E27" s="235"/>
      <c r="F27" s="236"/>
      <c r="G27" s="16"/>
      <c r="H27" s="16"/>
      <c r="I27" s="227"/>
      <c r="J27" s="229"/>
      <c r="K27" s="83"/>
      <c r="Q27" s="115"/>
      <c r="R27" s="115"/>
      <c r="S27" s="115"/>
      <c r="T27" s="115"/>
    </row>
    <row r="28" spans="1:20" ht="18.75" customHeight="1" x14ac:dyDescent="0.25">
      <c r="A28" s="16"/>
      <c r="B28" s="174" t="s">
        <v>195</v>
      </c>
      <c r="C28" s="235"/>
      <c r="D28" s="235"/>
      <c r="E28" s="235"/>
      <c r="F28" s="236"/>
      <c r="G28" s="16"/>
      <c r="H28" s="16"/>
      <c r="I28" s="227"/>
      <c r="J28" s="229"/>
      <c r="K28" s="83"/>
      <c r="Q28" s="115"/>
      <c r="R28" s="115"/>
      <c r="S28" s="115"/>
      <c r="T28" s="115"/>
    </row>
    <row r="29" spans="1:20" ht="18" customHeight="1" x14ac:dyDescent="0.25">
      <c r="A29" s="16"/>
      <c r="B29" s="299" t="s">
        <v>230</v>
      </c>
      <c r="C29" s="300"/>
      <c r="D29" s="300"/>
      <c r="E29" s="300"/>
      <c r="F29" s="301"/>
      <c r="G29" s="18">
        <v>1</v>
      </c>
      <c r="H29" s="18">
        <v>12</v>
      </c>
      <c r="I29" s="160">
        <v>1000</v>
      </c>
      <c r="J29" s="254"/>
      <c r="K29" s="58">
        <f>H29*I29</f>
        <v>12000</v>
      </c>
      <c r="Q29" s="115"/>
      <c r="R29" s="115"/>
      <c r="S29" s="115"/>
      <c r="T29" s="115"/>
    </row>
    <row r="30" spans="1:20" ht="27.75" customHeight="1" x14ac:dyDescent="0.25">
      <c r="A30" s="16"/>
      <c r="B30" s="174" t="s">
        <v>196</v>
      </c>
      <c r="C30" s="235"/>
      <c r="D30" s="235"/>
      <c r="E30" s="235"/>
      <c r="F30" s="236"/>
      <c r="G30" s="16"/>
      <c r="H30" s="16"/>
      <c r="I30" s="227"/>
      <c r="J30" s="229"/>
      <c r="K30" s="83"/>
      <c r="Q30" s="115"/>
      <c r="R30" s="115"/>
      <c r="S30" s="115"/>
      <c r="T30" s="115"/>
    </row>
    <row r="31" spans="1:20" ht="27.75" customHeight="1" x14ac:dyDescent="0.25">
      <c r="A31" s="16"/>
      <c r="B31" s="174" t="s">
        <v>338</v>
      </c>
      <c r="C31" s="235"/>
      <c r="D31" s="235"/>
      <c r="E31" s="235"/>
      <c r="F31" s="236"/>
      <c r="G31" s="16"/>
      <c r="H31" s="16"/>
      <c r="I31" s="227"/>
      <c r="J31" s="229"/>
      <c r="K31" s="83">
        <v>0</v>
      </c>
      <c r="Q31" s="115"/>
      <c r="R31" s="115"/>
      <c r="S31" s="115"/>
      <c r="T31" s="115"/>
    </row>
    <row r="32" spans="1:20" ht="18" customHeight="1" x14ac:dyDescent="0.25">
      <c r="A32" s="256" t="s">
        <v>121</v>
      </c>
      <c r="B32" s="257"/>
      <c r="C32" s="257"/>
      <c r="D32" s="257"/>
      <c r="E32" s="257"/>
      <c r="F32" s="258"/>
      <c r="G32" s="32" t="s">
        <v>141</v>
      </c>
      <c r="H32" s="32" t="s">
        <v>141</v>
      </c>
      <c r="I32" s="256" t="s">
        <v>141</v>
      </c>
      <c r="J32" s="258"/>
      <c r="K32" s="59">
        <f>SUM(K23:K31)</f>
        <v>20000</v>
      </c>
      <c r="Q32" s="115"/>
      <c r="R32" s="115"/>
      <c r="S32" s="115"/>
      <c r="T32" s="115"/>
    </row>
    <row r="33" spans="1:20" ht="7.5" customHeight="1" x14ac:dyDescent="0.25">
      <c r="Q33" s="115"/>
      <c r="R33" s="115"/>
      <c r="S33" s="115"/>
      <c r="T33" s="115"/>
    </row>
    <row r="34" spans="1:20" ht="7.5" customHeight="1" x14ac:dyDescent="0.25">
      <c r="Q34" s="115"/>
      <c r="R34" s="115"/>
      <c r="S34" s="115"/>
      <c r="T34" s="115"/>
    </row>
    <row r="35" spans="1:20" ht="6" hidden="1" customHeight="1" x14ac:dyDescent="0.25">
      <c r="Q35" s="115"/>
      <c r="R35" s="115"/>
      <c r="S35" s="115"/>
      <c r="T35" s="115"/>
    </row>
    <row r="36" spans="1:20" hidden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Q36" s="115"/>
      <c r="R36" s="115"/>
      <c r="S36" s="115"/>
      <c r="T36" s="115"/>
    </row>
    <row r="37" spans="1:20" x14ac:dyDescent="0.25">
      <c r="Q37" s="115"/>
      <c r="R37" s="115"/>
      <c r="S37" s="115"/>
      <c r="T37" s="115"/>
    </row>
    <row r="38" spans="1:20" x14ac:dyDescent="0.25">
      <c r="Q38" s="115"/>
      <c r="R38" s="115"/>
      <c r="S38" s="115"/>
      <c r="T38" s="115"/>
    </row>
    <row r="39" spans="1:20" x14ac:dyDescent="0.25">
      <c r="Q39" s="115"/>
      <c r="R39" s="115"/>
      <c r="S39" s="115"/>
      <c r="T39" s="115"/>
    </row>
    <row r="40" spans="1:20" x14ac:dyDescent="0.25">
      <c r="Q40" s="115"/>
      <c r="R40" s="115"/>
      <c r="S40" s="115"/>
      <c r="T40" s="115"/>
    </row>
    <row r="41" spans="1:20" x14ac:dyDescent="0.25">
      <c r="Q41" s="115"/>
      <c r="R41" s="115"/>
      <c r="S41" s="115"/>
      <c r="T41" s="115"/>
    </row>
    <row r="42" spans="1:20" x14ac:dyDescent="0.25">
      <c r="Q42" s="115"/>
      <c r="R42" s="115"/>
      <c r="S42" s="115"/>
      <c r="T42" s="115"/>
    </row>
    <row r="43" spans="1:20" x14ac:dyDescent="0.25">
      <c r="Q43" s="115"/>
      <c r="R43" s="115"/>
      <c r="S43" s="115"/>
      <c r="T43" s="115"/>
    </row>
    <row r="44" spans="1:20" x14ac:dyDescent="0.25">
      <c r="Q44" s="115"/>
      <c r="R44" s="115"/>
      <c r="S44" s="115"/>
      <c r="T44" s="115"/>
    </row>
    <row r="45" spans="1:20" x14ac:dyDescent="0.25">
      <c r="Q45" s="115"/>
      <c r="R45" s="115"/>
      <c r="S45" s="115"/>
      <c r="T45" s="115"/>
    </row>
    <row r="46" spans="1:20" x14ac:dyDescent="0.25">
      <c r="Q46" s="115"/>
      <c r="R46" s="115"/>
      <c r="S46" s="115"/>
      <c r="T46" s="115"/>
    </row>
    <row r="47" spans="1:20" x14ac:dyDescent="0.25">
      <c r="Q47" s="115"/>
      <c r="R47" s="115"/>
      <c r="S47" s="115"/>
      <c r="T47" s="115"/>
    </row>
    <row r="48" spans="1:20" x14ac:dyDescent="0.25">
      <c r="Q48" s="115"/>
      <c r="R48" s="115"/>
      <c r="S48" s="115"/>
      <c r="T48" s="115"/>
    </row>
    <row r="49" spans="17:20" x14ac:dyDescent="0.25">
      <c r="Q49" s="115"/>
      <c r="R49" s="115"/>
      <c r="S49" s="115"/>
      <c r="T49" s="115"/>
    </row>
    <row r="50" spans="17:20" x14ac:dyDescent="0.25">
      <c r="Q50" s="115"/>
      <c r="R50" s="115"/>
      <c r="S50" s="115"/>
      <c r="T50" s="115"/>
    </row>
    <row r="51" spans="17:20" x14ac:dyDescent="0.25">
      <c r="Q51" s="115"/>
      <c r="R51" s="115"/>
      <c r="S51" s="115"/>
      <c r="T51" s="115"/>
    </row>
    <row r="52" spans="17:20" x14ac:dyDescent="0.25">
      <c r="Q52" s="115"/>
      <c r="R52" s="115"/>
      <c r="S52" s="115"/>
      <c r="T52" s="115"/>
    </row>
    <row r="53" spans="17:20" x14ac:dyDescent="0.25">
      <c r="Q53" s="115"/>
      <c r="R53" s="115"/>
      <c r="S53" s="115"/>
      <c r="T53" s="115"/>
    </row>
    <row r="54" spans="17:20" x14ac:dyDescent="0.25">
      <c r="Q54" s="115"/>
      <c r="R54" s="115"/>
      <c r="S54" s="115"/>
      <c r="T54" s="115"/>
    </row>
    <row r="55" spans="17:20" x14ac:dyDescent="0.25">
      <c r="Q55" s="115"/>
      <c r="R55" s="115"/>
      <c r="S55" s="115"/>
      <c r="T55" s="115"/>
    </row>
    <row r="56" spans="17:20" x14ac:dyDescent="0.25">
      <c r="Q56" s="115"/>
      <c r="R56" s="115"/>
      <c r="S56" s="115"/>
      <c r="T56" s="115"/>
    </row>
    <row r="57" spans="17:20" x14ac:dyDescent="0.25">
      <c r="Q57" s="115"/>
      <c r="R57" s="115"/>
      <c r="S57" s="115"/>
      <c r="T57" s="115"/>
    </row>
    <row r="58" spans="17:20" x14ac:dyDescent="0.25">
      <c r="Q58" s="115"/>
      <c r="R58" s="115"/>
      <c r="S58" s="115"/>
      <c r="T58" s="115"/>
    </row>
    <row r="59" spans="17:20" x14ac:dyDescent="0.25">
      <c r="Q59" s="115"/>
      <c r="R59" s="115"/>
      <c r="S59" s="115"/>
      <c r="T59" s="115"/>
    </row>
    <row r="60" spans="17:20" x14ac:dyDescent="0.25">
      <c r="Q60" s="115"/>
      <c r="R60" s="115"/>
      <c r="S60" s="115"/>
      <c r="T60" s="115"/>
    </row>
    <row r="61" spans="17:20" x14ac:dyDescent="0.25">
      <c r="Q61" s="115"/>
      <c r="R61" s="115"/>
      <c r="S61" s="115"/>
      <c r="T61" s="115"/>
    </row>
    <row r="62" spans="17:20" x14ac:dyDescent="0.25">
      <c r="Q62" s="115"/>
      <c r="R62" s="115"/>
      <c r="S62" s="115"/>
      <c r="T62" s="115"/>
    </row>
    <row r="63" spans="17:20" x14ac:dyDescent="0.25">
      <c r="Q63" s="115"/>
      <c r="R63" s="115"/>
      <c r="S63" s="115"/>
      <c r="T63" s="115"/>
    </row>
    <row r="64" spans="17:20" x14ac:dyDescent="0.25">
      <c r="Q64" s="115"/>
      <c r="R64" s="115"/>
      <c r="S64" s="115"/>
      <c r="T64" s="115"/>
    </row>
    <row r="65" spans="17:20" x14ac:dyDescent="0.25">
      <c r="Q65" s="115"/>
      <c r="R65" s="115"/>
      <c r="S65" s="115"/>
      <c r="T65" s="115"/>
    </row>
    <row r="66" spans="17:20" x14ac:dyDescent="0.25">
      <c r="Q66" s="115"/>
      <c r="R66" s="115"/>
      <c r="S66" s="115"/>
      <c r="T66" s="115"/>
    </row>
    <row r="67" spans="17:20" x14ac:dyDescent="0.25">
      <c r="Q67" s="115"/>
      <c r="R67" s="115"/>
      <c r="S67" s="115"/>
      <c r="T67" s="115"/>
    </row>
    <row r="68" spans="17:20" x14ac:dyDescent="0.25">
      <c r="Q68" s="115"/>
      <c r="R68" s="115"/>
      <c r="S68" s="115"/>
      <c r="T68" s="115"/>
    </row>
    <row r="69" spans="17:20" x14ac:dyDescent="0.25">
      <c r="Q69" s="115"/>
      <c r="R69" s="115"/>
      <c r="S69" s="115"/>
      <c r="T69" s="115"/>
    </row>
    <row r="70" spans="17:20" x14ac:dyDescent="0.25">
      <c r="Q70" s="115"/>
      <c r="R70" s="115"/>
      <c r="S70" s="115"/>
      <c r="T70" s="115"/>
    </row>
    <row r="71" spans="17:20" x14ac:dyDescent="0.25">
      <c r="Q71" s="115"/>
      <c r="R71" s="115"/>
      <c r="S71" s="115"/>
      <c r="T71" s="115"/>
    </row>
    <row r="72" spans="17:20" x14ac:dyDescent="0.25">
      <c r="Q72" s="115"/>
      <c r="R72" s="115"/>
      <c r="S72" s="115"/>
      <c r="T72" s="115"/>
    </row>
    <row r="73" spans="17:20" x14ac:dyDescent="0.25">
      <c r="Q73" s="115"/>
      <c r="R73" s="115"/>
      <c r="S73" s="115"/>
      <c r="T73" s="115"/>
    </row>
    <row r="74" spans="17:20" x14ac:dyDescent="0.25">
      <c r="Q74" s="115"/>
      <c r="R74" s="115"/>
      <c r="S74" s="115"/>
      <c r="T74" s="115"/>
    </row>
    <row r="75" spans="17:20" x14ac:dyDescent="0.25">
      <c r="Q75" s="115"/>
      <c r="R75" s="115"/>
      <c r="S75" s="115"/>
      <c r="T75" s="115"/>
    </row>
    <row r="76" spans="17:20" x14ac:dyDescent="0.25">
      <c r="Q76" s="115"/>
      <c r="R76" s="115"/>
      <c r="S76" s="115"/>
      <c r="T76" s="115"/>
    </row>
    <row r="77" spans="17:20" x14ac:dyDescent="0.25">
      <c r="Q77" s="115"/>
      <c r="R77" s="115"/>
      <c r="S77" s="115"/>
      <c r="T77" s="115"/>
    </row>
    <row r="78" spans="17:20" x14ac:dyDescent="0.25">
      <c r="Q78" s="115"/>
      <c r="R78" s="115"/>
      <c r="S78" s="115"/>
      <c r="T78" s="115"/>
    </row>
    <row r="79" spans="17:20" x14ac:dyDescent="0.25">
      <c r="Q79" s="115"/>
      <c r="R79" s="115"/>
      <c r="S79" s="115"/>
      <c r="T79" s="115"/>
    </row>
    <row r="80" spans="17:20" x14ac:dyDescent="0.25">
      <c r="Q80" s="115"/>
      <c r="R80" s="115"/>
      <c r="S80" s="115"/>
      <c r="T80" s="115"/>
    </row>
    <row r="81" spans="17:20" x14ac:dyDescent="0.25">
      <c r="Q81" s="115"/>
      <c r="R81" s="115"/>
      <c r="S81" s="115"/>
      <c r="T81" s="115"/>
    </row>
    <row r="82" spans="17:20" x14ac:dyDescent="0.25">
      <c r="Q82" s="115"/>
      <c r="R82" s="115"/>
      <c r="S82" s="115"/>
      <c r="T82" s="115"/>
    </row>
    <row r="83" spans="17:20" x14ac:dyDescent="0.25">
      <c r="Q83" s="115"/>
      <c r="R83" s="115"/>
      <c r="S83" s="115"/>
      <c r="T83" s="115"/>
    </row>
    <row r="84" spans="17:20" x14ac:dyDescent="0.25">
      <c r="Q84" s="115"/>
      <c r="R84" s="115"/>
      <c r="S84" s="115"/>
      <c r="T84" s="115"/>
    </row>
    <row r="85" spans="17:20" x14ac:dyDescent="0.25">
      <c r="Q85" s="115"/>
      <c r="R85" s="115"/>
      <c r="S85" s="115"/>
      <c r="T85" s="115"/>
    </row>
    <row r="86" spans="17:20" x14ac:dyDescent="0.25">
      <c r="Q86" s="115"/>
      <c r="R86" s="115"/>
      <c r="S86" s="115"/>
      <c r="T86" s="115"/>
    </row>
    <row r="87" spans="17:20" x14ac:dyDescent="0.25">
      <c r="Q87" s="115"/>
      <c r="R87" s="115"/>
      <c r="S87" s="115"/>
      <c r="T87" s="115"/>
    </row>
    <row r="88" spans="17:20" x14ac:dyDescent="0.25">
      <c r="Q88" s="115"/>
      <c r="R88" s="115"/>
      <c r="S88" s="115"/>
      <c r="T88" s="115"/>
    </row>
    <row r="89" spans="17:20" x14ac:dyDescent="0.25">
      <c r="Q89" s="115"/>
      <c r="R89" s="115"/>
      <c r="S89" s="115"/>
      <c r="T89" s="115"/>
    </row>
    <row r="90" spans="17:20" x14ac:dyDescent="0.25">
      <c r="Q90" s="115"/>
      <c r="R90" s="115"/>
      <c r="S90" s="115"/>
      <c r="T90" s="115"/>
    </row>
    <row r="91" spans="17:20" x14ac:dyDescent="0.25">
      <c r="Q91" s="115"/>
      <c r="R91" s="115"/>
      <c r="S91" s="115"/>
      <c r="T91" s="115"/>
    </row>
    <row r="92" spans="17:20" x14ac:dyDescent="0.25">
      <c r="Q92" s="115"/>
      <c r="R92" s="115"/>
      <c r="S92" s="115"/>
      <c r="T92" s="115"/>
    </row>
    <row r="93" spans="17:20" x14ac:dyDescent="0.25">
      <c r="Q93" s="115"/>
      <c r="R93" s="115"/>
      <c r="S93" s="115"/>
      <c r="T93" s="115"/>
    </row>
    <row r="94" spans="17:20" x14ac:dyDescent="0.25">
      <c r="Q94" s="115"/>
      <c r="R94" s="115"/>
      <c r="S94" s="115"/>
      <c r="T94" s="115"/>
    </row>
    <row r="95" spans="17:20" x14ac:dyDescent="0.25">
      <c r="Q95" s="115"/>
      <c r="R95" s="115"/>
      <c r="S95" s="115"/>
      <c r="T95" s="115"/>
    </row>
    <row r="96" spans="17:20" x14ac:dyDescent="0.25">
      <c r="Q96" s="115"/>
      <c r="R96" s="115"/>
      <c r="S96" s="115"/>
      <c r="T96" s="115"/>
    </row>
    <row r="97" spans="17:20" x14ac:dyDescent="0.25">
      <c r="Q97" s="115"/>
      <c r="R97" s="115"/>
      <c r="S97" s="115"/>
      <c r="T97" s="115"/>
    </row>
    <row r="98" spans="17:20" x14ac:dyDescent="0.25">
      <c r="Q98" s="115"/>
      <c r="R98" s="115"/>
      <c r="S98" s="115"/>
      <c r="T98" s="115"/>
    </row>
    <row r="99" spans="17:20" x14ac:dyDescent="0.25">
      <c r="Q99" s="115"/>
      <c r="R99" s="115"/>
      <c r="S99" s="115"/>
      <c r="T99" s="115"/>
    </row>
    <row r="100" spans="17:20" x14ac:dyDescent="0.25">
      <c r="Q100" s="115"/>
      <c r="R100" s="115"/>
      <c r="S100" s="115"/>
      <c r="T100" s="115"/>
    </row>
    <row r="101" spans="17:20" x14ac:dyDescent="0.25">
      <c r="Q101" s="115"/>
      <c r="R101" s="115"/>
      <c r="S101" s="115"/>
      <c r="T101" s="115"/>
    </row>
    <row r="102" spans="17:20" x14ac:dyDescent="0.25">
      <c r="Q102" s="115"/>
      <c r="R102" s="115"/>
      <c r="S102" s="115"/>
      <c r="T102" s="115"/>
    </row>
    <row r="103" spans="17:20" x14ac:dyDescent="0.25">
      <c r="Q103" s="115"/>
      <c r="R103" s="115"/>
      <c r="S103" s="115"/>
      <c r="T103" s="115"/>
    </row>
    <row r="104" spans="17:20" x14ac:dyDescent="0.25">
      <c r="Q104" s="115"/>
      <c r="R104" s="115"/>
      <c r="S104" s="115"/>
      <c r="T104" s="115"/>
    </row>
    <row r="105" spans="17:20" x14ac:dyDescent="0.25">
      <c r="Q105" s="115"/>
      <c r="R105" s="115"/>
      <c r="S105" s="115"/>
      <c r="T105" s="115"/>
    </row>
    <row r="106" spans="17:20" x14ac:dyDescent="0.25">
      <c r="Q106" s="115"/>
      <c r="R106" s="115"/>
      <c r="S106" s="115"/>
      <c r="T106" s="115"/>
    </row>
    <row r="107" spans="17:20" x14ac:dyDescent="0.25">
      <c r="Q107" s="115"/>
      <c r="R107" s="115"/>
      <c r="S107" s="115"/>
      <c r="T107" s="115"/>
    </row>
    <row r="108" spans="17:20" x14ac:dyDescent="0.25">
      <c r="Q108" s="115"/>
      <c r="R108" s="115"/>
      <c r="S108" s="115"/>
      <c r="T108" s="115"/>
    </row>
    <row r="109" spans="17:20" x14ac:dyDescent="0.25">
      <c r="Q109" s="115"/>
      <c r="R109" s="115"/>
      <c r="S109" s="115"/>
      <c r="T109" s="115"/>
    </row>
    <row r="110" spans="17:20" x14ac:dyDescent="0.25">
      <c r="Q110" s="115"/>
      <c r="R110" s="115"/>
      <c r="S110" s="115"/>
      <c r="T110" s="115"/>
    </row>
    <row r="111" spans="17:20" x14ac:dyDescent="0.25">
      <c r="Q111" s="115"/>
      <c r="R111" s="115"/>
      <c r="S111" s="115"/>
      <c r="T111" s="115"/>
    </row>
    <row r="112" spans="17:20" x14ac:dyDescent="0.25">
      <c r="Q112" s="115"/>
      <c r="R112" s="115"/>
      <c r="S112" s="115"/>
      <c r="T112" s="115"/>
    </row>
    <row r="113" spans="17:20" x14ac:dyDescent="0.25">
      <c r="Q113" s="115"/>
      <c r="R113" s="115"/>
      <c r="S113" s="115"/>
      <c r="T113" s="115"/>
    </row>
    <row r="114" spans="17:20" x14ac:dyDescent="0.25">
      <c r="Q114" s="115"/>
      <c r="R114" s="115"/>
      <c r="S114" s="115"/>
      <c r="T114" s="115"/>
    </row>
    <row r="115" spans="17:20" x14ac:dyDescent="0.25">
      <c r="Q115" s="115"/>
      <c r="R115" s="115"/>
      <c r="S115" s="115"/>
      <c r="T115" s="115"/>
    </row>
    <row r="116" spans="17:20" x14ac:dyDescent="0.25">
      <c r="Q116" s="115"/>
      <c r="R116" s="115"/>
      <c r="S116" s="115"/>
      <c r="T116" s="115"/>
    </row>
    <row r="117" spans="17:20" x14ac:dyDescent="0.25">
      <c r="Q117" s="115"/>
      <c r="R117" s="115"/>
      <c r="S117" s="115"/>
      <c r="T117" s="115"/>
    </row>
    <row r="118" spans="17:20" x14ac:dyDescent="0.25">
      <c r="Q118" s="115"/>
      <c r="R118" s="115"/>
      <c r="S118" s="115"/>
      <c r="T118" s="115"/>
    </row>
    <row r="119" spans="17:20" x14ac:dyDescent="0.25">
      <c r="Q119" s="115"/>
      <c r="R119" s="115"/>
      <c r="S119" s="115"/>
      <c r="T119" s="115"/>
    </row>
    <row r="120" spans="17:20" x14ac:dyDescent="0.25">
      <c r="Q120" s="115"/>
      <c r="R120" s="115"/>
      <c r="S120" s="115"/>
      <c r="T120" s="115"/>
    </row>
    <row r="121" spans="17:20" x14ac:dyDescent="0.25">
      <c r="Q121" s="115"/>
      <c r="R121" s="115"/>
    </row>
    <row r="122" spans="17:20" x14ac:dyDescent="0.25">
      <c r="Q122" s="115"/>
      <c r="R122" s="115"/>
    </row>
    <row r="123" spans="17:20" x14ac:dyDescent="0.25">
      <c r="Q123" s="115"/>
      <c r="R123" s="115"/>
    </row>
    <row r="124" spans="17:20" x14ac:dyDescent="0.25">
      <c r="Q124" s="115"/>
      <c r="R124" s="115"/>
    </row>
    <row r="125" spans="17:20" x14ac:dyDescent="0.25">
      <c r="Q125" s="115"/>
      <c r="R125" s="115"/>
    </row>
    <row r="126" spans="17:20" x14ac:dyDescent="0.25">
      <c r="Q126" s="115"/>
      <c r="R126" s="115"/>
    </row>
    <row r="127" spans="17:20" x14ac:dyDescent="0.25">
      <c r="Q127" s="115"/>
      <c r="R127" s="115"/>
    </row>
    <row r="128" spans="17:20" x14ac:dyDescent="0.25">
      <c r="Q128" s="115"/>
      <c r="R128" s="115"/>
    </row>
    <row r="129" spans="17:18" x14ac:dyDescent="0.25">
      <c r="Q129" s="115"/>
      <c r="R129" s="115"/>
    </row>
    <row r="130" spans="17:18" x14ac:dyDescent="0.25">
      <c r="Q130" s="115"/>
      <c r="R130" s="115"/>
    </row>
    <row r="131" spans="17:18" x14ac:dyDescent="0.25">
      <c r="Q131" s="115"/>
      <c r="R131" s="115"/>
    </row>
    <row r="132" spans="17:18" x14ac:dyDescent="0.25">
      <c r="Q132" s="115"/>
      <c r="R132" s="115"/>
    </row>
    <row r="133" spans="17:18" x14ac:dyDescent="0.25">
      <c r="Q133" s="115"/>
      <c r="R133" s="115"/>
    </row>
    <row r="134" spans="17:18" x14ac:dyDescent="0.25">
      <c r="Q134" s="115"/>
      <c r="R134" s="115"/>
    </row>
    <row r="135" spans="17:18" x14ac:dyDescent="0.25">
      <c r="Q135" s="115"/>
      <c r="R135" s="115"/>
    </row>
    <row r="136" spans="17:18" x14ac:dyDescent="0.25">
      <c r="Q136" s="115"/>
      <c r="R136" s="115"/>
    </row>
    <row r="137" spans="17:18" x14ac:dyDescent="0.25">
      <c r="Q137" s="115"/>
      <c r="R137" s="115"/>
    </row>
  </sheetData>
  <mergeCells count="290">
    <mergeCell ref="Q133:R133"/>
    <mergeCell ref="Q134:R134"/>
    <mergeCell ref="Q135:R135"/>
    <mergeCell ref="Q136:R136"/>
    <mergeCell ref="Q137:R137"/>
    <mergeCell ref="Q127:R127"/>
    <mergeCell ref="Q128:R128"/>
    <mergeCell ref="Q129:R129"/>
    <mergeCell ref="Q130:R130"/>
    <mergeCell ref="Q131:R131"/>
    <mergeCell ref="Q132:R132"/>
    <mergeCell ref="Q121:R121"/>
    <mergeCell ref="Q122:R122"/>
    <mergeCell ref="Q123:R123"/>
    <mergeCell ref="Q124:R124"/>
    <mergeCell ref="Q125:R125"/>
    <mergeCell ref="Q126:R126"/>
    <mergeCell ref="Q118:R118"/>
    <mergeCell ref="S118:T118"/>
    <mergeCell ref="Q119:R119"/>
    <mergeCell ref="S119:T119"/>
    <mergeCell ref="Q120:R120"/>
    <mergeCell ref="S120:T120"/>
    <mergeCell ref="Q115:R115"/>
    <mergeCell ref="S115:T115"/>
    <mergeCell ref="Q116:R116"/>
    <mergeCell ref="S116:T116"/>
    <mergeCell ref="Q117:R117"/>
    <mergeCell ref="S117:T117"/>
    <mergeCell ref="Q112:R112"/>
    <mergeCell ref="S112:T112"/>
    <mergeCell ref="Q113:R113"/>
    <mergeCell ref="S113:T113"/>
    <mergeCell ref="Q114:R114"/>
    <mergeCell ref="S114:T114"/>
    <mergeCell ref="Q109:R109"/>
    <mergeCell ref="S109:T109"/>
    <mergeCell ref="Q110:R110"/>
    <mergeCell ref="S110:T110"/>
    <mergeCell ref="Q111:R111"/>
    <mergeCell ref="S111:T111"/>
    <mergeCell ref="Q106:R106"/>
    <mergeCell ref="S106:T106"/>
    <mergeCell ref="Q107:R107"/>
    <mergeCell ref="S107:T107"/>
    <mergeCell ref="Q108:R108"/>
    <mergeCell ref="S108:T108"/>
    <mergeCell ref="Q103:R103"/>
    <mergeCell ref="S103:T103"/>
    <mergeCell ref="Q104:R104"/>
    <mergeCell ref="S104:T104"/>
    <mergeCell ref="Q105:R105"/>
    <mergeCell ref="S105:T105"/>
    <mergeCell ref="Q100:R100"/>
    <mergeCell ref="S100:T100"/>
    <mergeCell ref="Q101:R101"/>
    <mergeCell ref="S101:T101"/>
    <mergeCell ref="Q102:R102"/>
    <mergeCell ref="S102:T102"/>
    <mergeCell ref="Q97:R97"/>
    <mergeCell ref="S97:T97"/>
    <mergeCell ref="Q98:R98"/>
    <mergeCell ref="S98:T98"/>
    <mergeCell ref="Q99:R99"/>
    <mergeCell ref="S99:T99"/>
    <mergeCell ref="Q94:R94"/>
    <mergeCell ref="S94:T94"/>
    <mergeCell ref="Q95:R95"/>
    <mergeCell ref="S95:T95"/>
    <mergeCell ref="Q96:R96"/>
    <mergeCell ref="S96:T96"/>
    <mergeCell ref="Q91:R91"/>
    <mergeCell ref="S91:T91"/>
    <mergeCell ref="Q92:R92"/>
    <mergeCell ref="S92:T92"/>
    <mergeCell ref="Q93:R93"/>
    <mergeCell ref="S93:T93"/>
    <mergeCell ref="Q88:R88"/>
    <mergeCell ref="S88:T88"/>
    <mergeCell ref="Q89:R89"/>
    <mergeCell ref="S89:T89"/>
    <mergeCell ref="Q90:R90"/>
    <mergeCell ref="S90:T90"/>
    <mergeCell ref="Q85:R85"/>
    <mergeCell ref="S85:T85"/>
    <mergeCell ref="Q86:R86"/>
    <mergeCell ref="S86:T86"/>
    <mergeCell ref="Q87:R87"/>
    <mergeCell ref="S87:T87"/>
    <mergeCell ref="Q82:R82"/>
    <mergeCell ref="S82:T82"/>
    <mergeCell ref="Q83:R83"/>
    <mergeCell ref="S83:T83"/>
    <mergeCell ref="Q84:R84"/>
    <mergeCell ref="S84:T84"/>
    <mergeCell ref="Q79:R79"/>
    <mergeCell ref="S79:T79"/>
    <mergeCell ref="Q80:R80"/>
    <mergeCell ref="S80:T80"/>
    <mergeCell ref="Q81:R81"/>
    <mergeCell ref="S81:T81"/>
    <mergeCell ref="Q76:R76"/>
    <mergeCell ref="S76:T76"/>
    <mergeCell ref="Q77:R77"/>
    <mergeCell ref="S77:T77"/>
    <mergeCell ref="Q78:R78"/>
    <mergeCell ref="S78:T78"/>
    <mergeCell ref="Q73:R73"/>
    <mergeCell ref="S73:T73"/>
    <mergeCell ref="Q74:R74"/>
    <mergeCell ref="S74:T74"/>
    <mergeCell ref="Q75:R75"/>
    <mergeCell ref="S75:T75"/>
    <mergeCell ref="Q70:R70"/>
    <mergeCell ref="S70:T70"/>
    <mergeCell ref="Q71:R71"/>
    <mergeCell ref="S71:T71"/>
    <mergeCell ref="Q72:R72"/>
    <mergeCell ref="S72:T72"/>
    <mergeCell ref="Q67:R67"/>
    <mergeCell ref="S67:T67"/>
    <mergeCell ref="Q68:R68"/>
    <mergeCell ref="S68:T68"/>
    <mergeCell ref="Q69:R69"/>
    <mergeCell ref="S69:T69"/>
    <mergeCell ref="Q64:R64"/>
    <mergeCell ref="S64:T64"/>
    <mergeCell ref="Q65:R65"/>
    <mergeCell ref="S65:T65"/>
    <mergeCell ref="Q66:R66"/>
    <mergeCell ref="S66:T66"/>
    <mergeCell ref="Q61:R61"/>
    <mergeCell ref="S61:T61"/>
    <mergeCell ref="Q62:R62"/>
    <mergeCell ref="S62:T62"/>
    <mergeCell ref="Q63:R63"/>
    <mergeCell ref="S63:T63"/>
    <mergeCell ref="Q58:R58"/>
    <mergeCell ref="S58:T58"/>
    <mergeCell ref="Q59:R59"/>
    <mergeCell ref="S59:T59"/>
    <mergeCell ref="Q60:R60"/>
    <mergeCell ref="S60:T60"/>
    <mergeCell ref="Q55:R55"/>
    <mergeCell ref="S55:T55"/>
    <mergeCell ref="Q56:R56"/>
    <mergeCell ref="S56:T56"/>
    <mergeCell ref="Q57:R57"/>
    <mergeCell ref="S57:T57"/>
    <mergeCell ref="Q52:R52"/>
    <mergeCell ref="S52:T52"/>
    <mergeCell ref="Q53:R53"/>
    <mergeCell ref="S53:T53"/>
    <mergeCell ref="Q54:R54"/>
    <mergeCell ref="S54:T54"/>
    <mergeCell ref="Q49:R49"/>
    <mergeCell ref="S49:T49"/>
    <mergeCell ref="Q50:R50"/>
    <mergeCell ref="S50:T50"/>
    <mergeCell ref="Q51:R51"/>
    <mergeCell ref="S51:T51"/>
    <mergeCell ref="Q46:R46"/>
    <mergeCell ref="S46:T46"/>
    <mergeCell ref="Q47:R47"/>
    <mergeCell ref="S47:T47"/>
    <mergeCell ref="Q48:R48"/>
    <mergeCell ref="S48:T48"/>
    <mergeCell ref="Q43:R43"/>
    <mergeCell ref="S43:T43"/>
    <mergeCell ref="Q44:R44"/>
    <mergeCell ref="S44:T44"/>
    <mergeCell ref="Q45:R45"/>
    <mergeCell ref="S45:T45"/>
    <mergeCell ref="Q40:R40"/>
    <mergeCell ref="S40:T40"/>
    <mergeCell ref="Q41:R41"/>
    <mergeCell ref="S41:T41"/>
    <mergeCell ref="Q42:R42"/>
    <mergeCell ref="S42:T42"/>
    <mergeCell ref="A32:F32"/>
    <mergeCell ref="I32:J32"/>
    <mergeCell ref="Q32:R32"/>
    <mergeCell ref="S32:T32"/>
    <mergeCell ref="Q37:R37"/>
    <mergeCell ref="S37:T37"/>
    <mergeCell ref="Q38:R38"/>
    <mergeCell ref="S38:T38"/>
    <mergeCell ref="Q39:R39"/>
    <mergeCell ref="S39:T39"/>
    <mergeCell ref="Q36:R36"/>
    <mergeCell ref="S36:T36"/>
    <mergeCell ref="Q33:R33"/>
    <mergeCell ref="S33:T33"/>
    <mergeCell ref="Q34:R34"/>
    <mergeCell ref="S34:T34"/>
    <mergeCell ref="Q35:R35"/>
    <mergeCell ref="S35:T35"/>
    <mergeCell ref="B30:F30"/>
    <mergeCell ref="I30:J30"/>
    <mergeCell ref="Q30:R30"/>
    <mergeCell ref="S30:T30"/>
    <mergeCell ref="B31:F31"/>
    <mergeCell ref="I31:J31"/>
    <mergeCell ref="Q31:R31"/>
    <mergeCell ref="S31:T31"/>
    <mergeCell ref="B27:F27"/>
    <mergeCell ref="I27:J27"/>
    <mergeCell ref="Q27:R27"/>
    <mergeCell ref="S27:T27"/>
    <mergeCell ref="B28:F28"/>
    <mergeCell ref="I28:J28"/>
    <mergeCell ref="Q28:R28"/>
    <mergeCell ref="S28:T28"/>
    <mergeCell ref="B29:F29"/>
    <mergeCell ref="I29:J29"/>
    <mergeCell ref="Q29:R29"/>
    <mergeCell ref="S29:T29"/>
    <mergeCell ref="Q25:R25"/>
    <mergeCell ref="S25:T25"/>
    <mergeCell ref="L23:O24"/>
    <mergeCell ref="Q23:R23"/>
    <mergeCell ref="S23:T23"/>
    <mergeCell ref="Q24:R24"/>
    <mergeCell ref="B26:F26"/>
    <mergeCell ref="I26:J26"/>
    <mergeCell ref="Q26:R26"/>
    <mergeCell ref="S26:T26"/>
    <mergeCell ref="Q22:R22"/>
    <mergeCell ref="S22:T22"/>
    <mergeCell ref="Q18:R18"/>
    <mergeCell ref="S18:T18"/>
    <mergeCell ref="Q19:R19"/>
    <mergeCell ref="S19:T19"/>
    <mergeCell ref="Q20:R20"/>
    <mergeCell ref="S20:T20"/>
    <mergeCell ref="S24:T24"/>
    <mergeCell ref="A18:A21"/>
    <mergeCell ref="B18:F21"/>
    <mergeCell ref="G18:G21"/>
    <mergeCell ref="H18:H21"/>
    <mergeCell ref="I18:J21"/>
    <mergeCell ref="K18:K21"/>
    <mergeCell ref="Q15:R15"/>
    <mergeCell ref="S15:T15"/>
    <mergeCell ref="A16:K16"/>
    <mergeCell ref="Q16:R16"/>
    <mergeCell ref="S16:T16"/>
    <mergeCell ref="Q17:R17"/>
    <mergeCell ref="S17:T17"/>
    <mergeCell ref="Q21:R21"/>
    <mergeCell ref="S21:T21"/>
    <mergeCell ref="Q6:R6"/>
    <mergeCell ref="S6:T6"/>
    <mergeCell ref="A12:K12"/>
    <mergeCell ref="Q12:R12"/>
    <mergeCell ref="S12:T12"/>
    <mergeCell ref="Q13:R13"/>
    <mergeCell ref="S13:T13"/>
    <mergeCell ref="A14:K14"/>
    <mergeCell ref="Q14:R14"/>
    <mergeCell ref="S14:T14"/>
    <mergeCell ref="A10:K10"/>
    <mergeCell ref="Q10:R10"/>
    <mergeCell ref="S10:T10"/>
    <mergeCell ref="Q11:R11"/>
    <mergeCell ref="S11:T11"/>
    <mergeCell ref="Q1:R1"/>
    <mergeCell ref="S1:T1"/>
    <mergeCell ref="Q2:R2"/>
    <mergeCell ref="S2:T2"/>
    <mergeCell ref="Q3:R3"/>
    <mergeCell ref="S3:T3"/>
    <mergeCell ref="I25:J25"/>
    <mergeCell ref="B25:F25"/>
    <mergeCell ref="I24:J24"/>
    <mergeCell ref="B24:F24"/>
    <mergeCell ref="I23:J23"/>
    <mergeCell ref="B23:F23"/>
    <mergeCell ref="I22:J22"/>
    <mergeCell ref="B22:F22"/>
    <mergeCell ref="Q7:R7"/>
    <mergeCell ref="S7:T7"/>
    <mergeCell ref="Q8:R8"/>
    <mergeCell ref="S8:T8"/>
    <mergeCell ref="Q9:R9"/>
    <mergeCell ref="S9:T9"/>
    <mergeCell ref="Q4:R4"/>
    <mergeCell ref="S4:T4"/>
    <mergeCell ref="Q5:R5"/>
    <mergeCell ref="S5:T5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8"/>
  <sheetViews>
    <sheetView topLeftCell="A10" zoomScaleNormal="100" zoomScaleSheetLayoutView="100" workbookViewId="0">
      <selection activeCell="K41" sqref="K41"/>
    </sheetView>
  </sheetViews>
  <sheetFormatPr defaultRowHeight="15" x14ac:dyDescent="0.2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1.285156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16.14062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idden="1" x14ac:dyDescent="0.25">
      <c r="Q1" s="115"/>
      <c r="R1" s="115"/>
      <c r="S1" s="115"/>
      <c r="T1" s="115"/>
    </row>
    <row r="2" spans="1:20" hidden="1" x14ac:dyDescent="0.25">
      <c r="Q2" s="115"/>
      <c r="R2" s="115"/>
      <c r="S2" s="115"/>
      <c r="T2" s="115"/>
    </row>
    <row r="3" spans="1:20" ht="10.5" hidden="1" customHeight="1" x14ac:dyDescent="0.25">
      <c r="Q3" s="115"/>
      <c r="R3" s="115"/>
      <c r="S3" s="115"/>
      <c r="T3" s="115"/>
    </row>
    <row r="4" spans="1:20" hidden="1" x14ac:dyDescent="0.25">
      <c r="Q4" s="115"/>
      <c r="R4" s="115"/>
      <c r="S4" s="115"/>
      <c r="T4" s="115"/>
    </row>
    <row r="5" spans="1:20" hidden="1" x14ac:dyDescent="0.25">
      <c r="Q5" s="115"/>
      <c r="R5" s="115"/>
      <c r="S5" s="115"/>
      <c r="T5" s="115"/>
    </row>
    <row r="6" spans="1:20" hidden="1" x14ac:dyDescent="0.25">
      <c r="Q6" s="115"/>
      <c r="R6" s="115"/>
      <c r="S6" s="115"/>
      <c r="T6" s="115"/>
    </row>
    <row r="7" spans="1:20" hidden="1" x14ac:dyDescent="0.25">
      <c r="Q7" s="115"/>
      <c r="R7" s="115"/>
      <c r="S7" s="115"/>
      <c r="T7" s="115"/>
    </row>
    <row r="8" spans="1:20" hidden="1" x14ac:dyDescent="0.25">
      <c r="Q8" s="115"/>
      <c r="R8" s="115"/>
      <c r="S8" s="115"/>
      <c r="T8" s="115"/>
    </row>
    <row r="9" spans="1:20" hidden="1" x14ac:dyDescent="0.25">
      <c r="Q9" s="115"/>
      <c r="R9" s="115"/>
      <c r="S9" s="115"/>
      <c r="T9" s="115"/>
    </row>
    <row r="10" spans="1:20" ht="7.5" customHeight="1" x14ac:dyDescent="0.25">
      <c r="Q10" s="115"/>
      <c r="R10" s="115"/>
      <c r="S10" s="115"/>
      <c r="T10" s="115"/>
    </row>
    <row r="11" spans="1:20" ht="6" hidden="1" customHeight="1" x14ac:dyDescent="0.25">
      <c r="Q11" s="115"/>
      <c r="R11" s="115"/>
      <c r="S11" s="115"/>
      <c r="T11" s="115"/>
    </row>
    <row r="12" spans="1:20" hidden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Q12" s="115"/>
      <c r="R12" s="115"/>
      <c r="S12" s="115"/>
      <c r="T12" s="115"/>
    </row>
    <row r="13" spans="1:20" ht="15.75" customHeight="1" x14ac:dyDescent="0.3">
      <c r="A13" s="138" t="s">
        <v>197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Q13" s="115"/>
      <c r="R13" s="115"/>
      <c r="S13" s="115"/>
      <c r="T13" s="115"/>
    </row>
    <row r="14" spans="1:20" ht="8.25" customHeight="1" x14ac:dyDescent="0.3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Q14" s="115"/>
      <c r="R14" s="115"/>
      <c r="S14" s="115"/>
      <c r="T14" s="115"/>
    </row>
    <row r="15" spans="1:20" ht="19.5" x14ac:dyDescent="0.35">
      <c r="A15" s="244" t="s">
        <v>278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Q15" s="115"/>
      <c r="R15" s="115"/>
      <c r="S15" s="115"/>
      <c r="T15" s="115"/>
    </row>
    <row r="16" spans="1:20" ht="6.75" customHeight="1" x14ac:dyDescent="0.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Q16" s="115"/>
      <c r="R16" s="115"/>
      <c r="S16" s="115"/>
      <c r="T16" s="115"/>
    </row>
    <row r="17" spans="1:20" ht="19.5" x14ac:dyDescent="0.35">
      <c r="A17" s="244" t="s">
        <v>229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Q17" s="115"/>
      <c r="R17" s="115"/>
      <c r="S17" s="115"/>
      <c r="T17" s="115"/>
    </row>
    <row r="18" spans="1:20" ht="9.75" customHeight="1" x14ac:dyDescent="0.3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Q18" s="115"/>
      <c r="R18" s="115"/>
      <c r="S18" s="115"/>
      <c r="T18" s="115"/>
    </row>
    <row r="19" spans="1:20" ht="18.75" x14ac:dyDescent="0.3">
      <c r="A19" s="138" t="s">
        <v>198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Q19" s="115"/>
      <c r="R19" s="115"/>
      <c r="S19" s="115"/>
      <c r="T19" s="115"/>
    </row>
    <row r="20" spans="1:20" ht="6.75" customHeight="1" x14ac:dyDescent="0.3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Q20" s="115"/>
      <c r="R20" s="115"/>
      <c r="S20" s="115"/>
      <c r="T20" s="115"/>
    </row>
    <row r="21" spans="1:20" x14ac:dyDescent="0.25">
      <c r="A21" s="154" t="s">
        <v>111</v>
      </c>
      <c r="B21" s="210" t="s">
        <v>25</v>
      </c>
      <c r="C21" s="211"/>
      <c r="D21" s="211"/>
      <c r="E21" s="211"/>
      <c r="F21" s="212"/>
      <c r="G21" s="154" t="s">
        <v>199</v>
      </c>
      <c r="H21" s="154" t="s">
        <v>200</v>
      </c>
      <c r="I21" s="148" t="s">
        <v>201</v>
      </c>
      <c r="J21" s="220"/>
      <c r="K21" s="154" t="s">
        <v>202</v>
      </c>
      <c r="Q21" s="115"/>
      <c r="R21" s="115"/>
      <c r="S21" s="115"/>
      <c r="T21" s="115"/>
    </row>
    <row r="22" spans="1:20" x14ac:dyDescent="0.25">
      <c r="A22" s="246"/>
      <c r="B22" s="213"/>
      <c r="C22" s="214"/>
      <c r="D22" s="214"/>
      <c r="E22" s="214"/>
      <c r="F22" s="215"/>
      <c r="G22" s="274"/>
      <c r="H22" s="274"/>
      <c r="I22" s="221"/>
      <c r="J22" s="223"/>
      <c r="K22" s="274"/>
      <c r="Q22" s="115"/>
      <c r="R22" s="115"/>
      <c r="S22" s="115"/>
      <c r="T22" s="115"/>
    </row>
    <row r="23" spans="1:20" x14ac:dyDescent="0.25">
      <c r="A23" s="246"/>
      <c r="B23" s="213"/>
      <c r="C23" s="214"/>
      <c r="D23" s="214"/>
      <c r="E23" s="214"/>
      <c r="F23" s="215"/>
      <c r="G23" s="274"/>
      <c r="H23" s="274"/>
      <c r="I23" s="221"/>
      <c r="J23" s="223"/>
      <c r="K23" s="274"/>
      <c r="Q23" s="115"/>
      <c r="R23" s="115"/>
      <c r="S23" s="115"/>
      <c r="T23" s="115"/>
    </row>
    <row r="24" spans="1:20" x14ac:dyDescent="0.25">
      <c r="A24" s="247"/>
      <c r="B24" s="216"/>
      <c r="C24" s="217"/>
      <c r="D24" s="217"/>
      <c r="E24" s="217"/>
      <c r="F24" s="218"/>
      <c r="G24" s="275"/>
      <c r="H24" s="275"/>
      <c r="I24" s="224"/>
      <c r="J24" s="226"/>
      <c r="K24" s="275"/>
      <c r="Q24" s="115"/>
      <c r="R24" s="115"/>
      <c r="S24" s="115"/>
      <c r="T24" s="115"/>
    </row>
    <row r="25" spans="1:20" x14ac:dyDescent="0.25">
      <c r="A25" s="18">
        <v>1</v>
      </c>
      <c r="B25" s="227">
        <v>2</v>
      </c>
      <c r="C25" s="228"/>
      <c r="D25" s="228"/>
      <c r="E25" s="228"/>
      <c r="F25" s="229"/>
      <c r="G25" s="18">
        <v>3</v>
      </c>
      <c r="H25" s="18">
        <v>4</v>
      </c>
      <c r="I25" s="227">
        <v>5</v>
      </c>
      <c r="J25" s="229"/>
      <c r="K25" s="83">
        <v>6</v>
      </c>
      <c r="Q25" s="115"/>
      <c r="R25" s="115"/>
      <c r="S25" s="115"/>
      <c r="T25" s="115"/>
    </row>
    <row r="26" spans="1:20" x14ac:dyDescent="0.25">
      <c r="A26" s="18"/>
      <c r="B26" s="175" t="s">
        <v>203</v>
      </c>
      <c r="C26" s="230"/>
      <c r="D26" s="230"/>
      <c r="E26" s="230"/>
      <c r="F26" s="231"/>
      <c r="G26" s="80"/>
      <c r="H26" s="80"/>
      <c r="I26" s="302"/>
      <c r="J26" s="303"/>
      <c r="K26" s="84">
        <f>K27</f>
        <v>85000</v>
      </c>
      <c r="Q26" s="115"/>
      <c r="R26" s="115"/>
      <c r="S26" s="115"/>
      <c r="T26" s="115"/>
    </row>
    <row r="27" spans="1:20" x14ac:dyDescent="0.25">
      <c r="A27" s="16"/>
      <c r="B27" s="174" t="s">
        <v>204</v>
      </c>
      <c r="C27" s="235"/>
      <c r="D27" s="235"/>
      <c r="E27" s="235"/>
      <c r="F27" s="236"/>
      <c r="G27" s="80">
        <v>28533</v>
      </c>
      <c r="H27" s="58">
        <v>5.2569999999999997</v>
      </c>
      <c r="I27" s="287">
        <v>7</v>
      </c>
      <c r="J27" s="288"/>
      <c r="K27" s="58">
        <v>85000</v>
      </c>
      <c r="Q27" s="115"/>
      <c r="R27" s="115"/>
      <c r="S27" s="115"/>
      <c r="T27" s="115"/>
    </row>
    <row r="28" spans="1:20" ht="31.5" customHeight="1" x14ac:dyDescent="0.25">
      <c r="A28" s="16"/>
      <c r="B28" s="174" t="s">
        <v>327</v>
      </c>
      <c r="C28" s="235"/>
      <c r="D28" s="235"/>
      <c r="E28" s="235"/>
      <c r="F28" s="236"/>
      <c r="G28" s="80"/>
      <c r="H28" s="80"/>
      <c r="I28" s="287"/>
      <c r="J28" s="288"/>
      <c r="K28" s="86">
        <v>0</v>
      </c>
      <c r="Q28" s="115"/>
      <c r="R28" s="115"/>
      <c r="S28" s="115"/>
      <c r="T28" s="115"/>
    </row>
    <row r="29" spans="1:20" x14ac:dyDescent="0.25">
      <c r="A29" s="16"/>
      <c r="B29" s="174" t="s">
        <v>328</v>
      </c>
      <c r="C29" s="235"/>
      <c r="D29" s="235"/>
      <c r="E29" s="235"/>
      <c r="F29" s="236"/>
      <c r="G29" s="80"/>
      <c r="H29" s="80"/>
      <c r="I29" s="287"/>
      <c r="J29" s="288"/>
      <c r="K29" s="84">
        <f>K30</f>
        <v>18000</v>
      </c>
      <c r="Q29" s="115"/>
      <c r="R29" s="115"/>
      <c r="S29" s="115"/>
      <c r="T29" s="115"/>
    </row>
    <row r="30" spans="1:20" ht="15" customHeight="1" x14ac:dyDescent="0.25">
      <c r="A30" s="18"/>
      <c r="B30" s="174" t="s">
        <v>204</v>
      </c>
      <c r="C30" s="235"/>
      <c r="D30" s="235"/>
      <c r="E30" s="235"/>
      <c r="F30" s="236"/>
      <c r="G30" s="80"/>
      <c r="H30" s="80"/>
      <c r="I30" s="287"/>
      <c r="J30" s="288"/>
      <c r="K30" s="86">
        <v>18000</v>
      </c>
      <c r="Q30" s="115"/>
      <c r="R30" s="115"/>
      <c r="S30" s="115"/>
      <c r="T30" s="115"/>
    </row>
    <row r="31" spans="1:20" ht="15" customHeight="1" x14ac:dyDescent="0.25">
      <c r="A31" s="16"/>
      <c r="B31" s="299" t="s">
        <v>349</v>
      </c>
      <c r="C31" s="300"/>
      <c r="D31" s="300"/>
      <c r="E31" s="300"/>
      <c r="F31" s="301"/>
      <c r="G31" s="80"/>
      <c r="H31" s="80"/>
      <c r="I31" s="287"/>
      <c r="J31" s="288"/>
      <c r="K31" s="84">
        <f>K32</f>
        <v>80000</v>
      </c>
      <c r="Q31" s="115"/>
      <c r="R31" s="115"/>
      <c r="S31" s="115"/>
      <c r="T31" s="115"/>
    </row>
    <row r="32" spans="1:20" ht="15" customHeight="1" x14ac:dyDescent="0.25">
      <c r="A32" s="16"/>
      <c r="B32" s="174" t="s">
        <v>204</v>
      </c>
      <c r="C32" s="235"/>
      <c r="D32" s="235"/>
      <c r="E32" s="235"/>
      <c r="F32" s="236"/>
      <c r="G32" s="80"/>
      <c r="H32" s="80"/>
      <c r="I32" s="287"/>
      <c r="J32" s="288"/>
      <c r="K32" s="86">
        <v>80000</v>
      </c>
      <c r="Q32" s="115"/>
      <c r="R32" s="115"/>
      <c r="S32" s="115"/>
      <c r="T32" s="115"/>
    </row>
    <row r="33" spans="1:20" x14ac:dyDescent="0.25">
      <c r="A33" s="16"/>
      <c r="B33" s="299" t="s">
        <v>259</v>
      </c>
      <c r="C33" s="306"/>
      <c r="D33" s="306"/>
      <c r="E33" s="306"/>
      <c r="F33" s="307"/>
      <c r="G33" s="80"/>
      <c r="H33" s="80"/>
      <c r="I33" s="287"/>
      <c r="J33" s="288"/>
      <c r="K33" s="84">
        <f>K34</f>
        <v>25000</v>
      </c>
      <c r="Q33" s="115"/>
      <c r="R33" s="115"/>
      <c r="S33" s="115"/>
      <c r="T33" s="115"/>
    </row>
    <row r="34" spans="1:20" x14ac:dyDescent="0.25">
      <c r="A34" s="16"/>
      <c r="B34" s="174" t="s">
        <v>204</v>
      </c>
      <c r="C34" s="235"/>
      <c r="D34" s="235"/>
      <c r="E34" s="235"/>
      <c r="F34" s="236"/>
      <c r="G34" s="58">
        <v>9</v>
      </c>
      <c r="H34" s="58">
        <v>1637.97</v>
      </c>
      <c r="I34" s="287">
        <v>10</v>
      </c>
      <c r="J34" s="288"/>
      <c r="K34" s="58">
        <v>25000</v>
      </c>
      <c r="Q34" s="115"/>
      <c r="R34" s="115"/>
      <c r="S34" s="115"/>
      <c r="T34" s="115"/>
    </row>
    <row r="35" spans="1:20" ht="16.5" customHeight="1" x14ac:dyDescent="0.25">
      <c r="A35" s="256" t="s">
        <v>121</v>
      </c>
      <c r="B35" s="257"/>
      <c r="C35" s="257"/>
      <c r="D35" s="257"/>
      <c r="E35" s="257"/>
      <c r="F35" s="258"/>
      <c r="G35" s="59" t="s">
        <v>141</v>
      </c>
      <c r="H35" s="59" t="s">
        <v>141</v>
      </c>
      <c r="I35" s="304" t="s">
        <v>141</v>
      </c>
      <c r="J35" s="305"/>
      <c r="K35" s="59">
        <f>K26+K33+K29+K31</f>
        <v>208000</v>
      </c>
      <c r="Q35" s="115"/>
      <c r="R35" s="115"/>
      <c r="S35" s="115"/>
      <c r="T35" s="115"/>
    </row>
    <row r="36" spans="1:20" ht="1.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Q36" s="115"/>
      <c r="R36" s="115"/>
      <c r="S36" s="115"/>
      <c r="T36" s="115"/>
    </row>
    <row r="37" spans="1:20" ht="3.7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Q37" s="115"/>
      <c r="R37" s="115"/>
      <c r="S37" s="115"/>
      <c r="T37" s="115"/>
    </row>
    <row r="38" spans="1:20" ht="2.25" customHeight="1" x14ac:dyDescent="0.3">
      <c r="A38" s="243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Q38" s="115"/>
      <c r="R38" s="115"/>
      <c r="S38" s="115"/>
      <c r="T38" s="115"/>
    </row>
    <row r="39" spans="1:20" x14ac:dyDescent="0.25">
      <c r="Q39" s="115"/>
      <c r="R39" s="115"/>
      <c r="S39" s="115"/>
      <c r="T39" s="115"/>
    </row>
    <row r="40" spans="1:20" x14ac:dyDescent="0.25">
      <c r="Q40" s="115"/>
      <c r="R40" s="115"/>
      <c r="S40" s="115"/>
      <c r="T40" s="115"/>
    </row>
    <row r="41" spans="1:20" x14ac:dyDescent="0.25">
      <c r="Q41" s="115"/>
      <c r="R41" s="115"/>
      <c r="S41" s="115"/>
      <c r="T41" s="115"/>
    </row>
    <row r="42" spans="1:20" x14ac:dyDescent="0.25">
      <c r="Q42" s="115"/>
      <c r="R42" s="115"/>
      <c r="S42" s="115"/>
      <c r="T42" s="115"/>
    </row>
    <row r="43" spans="1:20" x14ac:dyDescent="0.25">
      <c r="Q43" s="115"/>
      <c r="R43" s="115"/>
      <c r="S43" s="115"/>
      <c r="T43" s="115"/>
    </row>
    <row r="44" spans="1:20" x14ac:dyDescent="0.25">
      <c r="Q44" s="115"/>
      <c r="R44" s="115"/>
      <c r="S44" s="115"/>
      <c r="T44" s="115"/>
    </row>
    <row r="45" spans="1:20" x14ac:dyDescent="0.25">
      <c r="Q45" s="115"/>
      <c r="R45" s="115"/>
      <c r="S45" s="115"/>
      <c r="T45" s="115"/>
    </row>
    <row r="46" spans="1:20" x14ac:dyDescent="0.25">
      <c r="Q46" s="115"/>
      <c r="R46" s="115"/>
      <c r="S46" s="115"/>
      <c r="T46" s="115"/>
    </row>
    <row r="47" spans="1:20" x14ac:dyDescent="0.25">
      <c r="Q47" s="115"/>
      <c r="R47" s="115"/>
      <c r="S47" s="115"/>
      <c r="T47" s="115"/>
    </row>
    <row r="48" spans="1:20" x14ac:dyDescent="0.25">
      <c r="Q48" s="115"/>
      <c r="R48" s="115"/>
      <c r="S48" s="115"/>
      <c r="T48" s="115"/>
    </row>
    <row r="49" spans="17:20" x14ac:dyDescent="0.25">
      <c r="Q49" s="115"/>
      <c r="R49" s="115"/>
      <c r="S49" s="115"/>
      <c r="T49" s="115"/>
    </row>
    <row r="50" spans="17:20" x14ac:dyDescent="0.25">
      <c r="Q50" s="115"/>
      <c r="R50" s="115"/>
      <c r="S50" s="115"/>
      <c r="T50" s="115"/>
    </row>
    <row r="51" spans="17:20" x14ac:dyDescent="0.25">
      <c r="Q51" s="115"/>
      <c r="R51" s="115"/>
      <c r="S51" s="115"/>
      <c r="T51" s="115"/>
    </row>
    <row r="52" spans="17:20" x14ac:dyDescent="0.25">
      <c r="Q52" s="115"/>
      <c r="R52" s="115"/>
      <c r="S52" s="115"/>
      <c r="T52" s="115"/>
    </row>
    <row r="53" spans="17:20" x14ac:dyDescent="0.25">
      <c r="Q53" s="115"/>
      <c r="R53" s="115"/>
      <c r="S53" s="115"/>
      <c r="T53" s="115"/>
    </row>
    <row r="54" spans="17:20" x14ac:dyDescent="0.25">
      <c r="Q54" s="115"/>
      <c r="R54" s="115"/>
      <c r="S54" s="115"/>
      <c r="T54" s="115"/>
    </row>
    <row r="55" spans="17:20" x14ac:dyDescent="0.25">
      <c r="Q55" s="115"/>
      <c r="R55" s="115"/>
      <c r="S55" s="115"/>
      <c r="T55" s="115"/>
    </row>
    <row r="56" spans="17:20" x14ac:dyDescent="0.25">
      <c r="Q56" s="115"/>
      <c r="R56" s="115"/>
      <c r="S56" s="115"/>
      <c r="T56" s="115"/>
    </row>
    <row r="57" spans="17:20" x14ac:dyDescent="0.25">
      <c r="Q57" s="115"/>
      <c r="R57" s="115"/>
      <c r="S57" s="115"/>
      <c r="T57" s="115"/>
    </row>
    <row r="58" spans="17:20" x14ac:dyDescent="0.25">
      <c r="Q58" s="115"/>
      <c r="R58" s="115"/>
      <c r="S58" s="115"/>
      <c r="T58" s="115"/>
    </row>
    <row r="59" spans="17:20" x14ac:dyDescent="0.25">
      <c r="Q59" s="115"/>
      <c r="R59" s="115"/>
      <c r="S59" s="115"/>
      <c r="T59" s="115"/>
    </row>
    <row r="60" spans="17:20" x14ac:dyDescent="0.25">
      <c r="Q60" s="115"/>
      <c r="R60" s="115"/>
      <c r="S60" s="115"/>
      <c r="T60" s="115"/>
    </row>
    <row r="61" spans="17:20" x14ac:dyDescent="0.25">
      <c r="Q61" s="115"/>
      <c r="R61" s="115"/>
      <c r="S61" s="115"/>
      <c r="T61" s="115"/>
    </row>
    <row r="62" spans="17:20" x14ac:dyDescent="0.25">
      <c r="Q62" s="115"/>
      <c r="R62" s="115"/>
      <c r="S62" s="115"/>
      <c r="T62" s="115"/>
    </row>
    <row r="63" spans="17:20" x14ac:dyDescent="0.25">
      <c r="Q63" s="115"/>
      <c r="R63" s="115"/>
      <c r="S63" s="115"/>
      <c r="T63" s="115"/>
    </row>
    <row r="64" spans="17:20" x14ac:dyDescent="0.25">
      <c r="Q64" s="115"/>
      <c r="R64" s="115"/>
      <c r="S64" s="115"/>
      <c r="T64" s="115"/>
    </row>
    <row r="65" spans="17:20" x14ac:dyDescent="0.25">
      <c r="Q65" s="115"/>
      <c r="R65" s="115"/>
      <c r="S65" s="115"/>
      <c r="T65" s="115"/>
    </row>
    <row r="66" spans="17:20" x14ac:dyDescent="0.25">
      <c r="Q66" s="115"/>
      <c r="R66" s="115"/>
      <c r="S66" s="115"/>
      <c r="T66" s="115"/>
    </row>
    <row r="67" spans="17:20" x14ac:dyDescent="0.25">
      <c r="Q67" s="115"/>
      <c r="R67" s="115"/>
      <c r="S67" s="115"/>
      <c r="T67" s="115"/>
    </row>
    <row r="68" spans="17:20" x14ac:dyDescent="0.25">
      <c r="Q68" s="115"/>
      <c r="R68" s="115"/>
      <c r="S68" s="115"/>
      <c r="T68" s="115"/>
    </row>
    <row r="69" spans="17:20" x14ac:dyDescent="0.25">
      <c r="Q69" s="115"/>
      <c r="R69" s="115"/>
      <c r="S69" s="115"/>
      <c r="T69" s="115"/>
    </row>
    <row r="70" spans="17:20" x14ac:dyDescent="0.25">
      <c r="Q70" s="115"/>
      <c r="R70" s="115"/>
      <c r="S70" s="115"/>
      <c r="T70" s="115"/>
    </row>
    <row r="71" spans="17:20" x14ac:dyDescent="0.25">
      <c r="Q71" s="115"/>
      <c r="R71" s="115"/>
      <c r="S71" s="115"/>
      <c r="T71" s="115"/>
    </row>
    <row r="72" spans="17:20" x14ac:dyDescent="0.25">
      <c r="Q72" s="115"/>
      <c r="R72" s="115"/>
      <c r="S72" s="115"/>
      <c r="T72" s="115"/>
    </row>
    <row r="73" spans="17:20" x14ac:dyDescent="0.25">
      <c r="Q73" s="115"/>
      <c r="R73" s="115"/>
      <c r="S73" s="115"/>
      <c r="T73" s="115"/>
    </row>
    <row r="74" spans="17:20" x14ac:dyDescent="0.25">
      <c r="Q74" s="115"/>
      <c r="R74" s="115"/>
      <c r="S74" s="115"/>
      <c r="T74" s="115"/>
    </row>
    <row r="75" spans="17:20" x14ac:dyDescent="0.25">
      <c r="Q75" s="115"/>
      <c r="R75" s="115"/>
      <c r="S75" s="115"/>
      <c r="T75" s="115"/>
    </row>
    <row r="76" spans="17:20" x14ac:dyDescent="0.25">
      <c r="Q76" s="115"/>
      <c r="R76" s="115"/>
      <c r="S76" s="115"/>
      <c r="T76" s="115"/>
    </row>
    <row r="77" spans="17:20" x14ac:dyDescent="0.25">
      <c r="Q77" s="115"/>
      <c r="R77" s="115"/>
      <c r="S77" s="115"/>
      <c r="T77" s="115"/>
    </row>
    <row r="78" spans="17:20" x14ac:dyDescent="0.25">
      <c r="Q78" s="115"/>
      <c r="R78" s="115"/>
      <c r="S78" s="115"/>
      <c r="T78" s="115"/>
    </row>
    <row r="79" spans="17:20" x14ac:dyDescent="0.25">
      <c r="Q79" s="115"/>
      <c r="R79" s="115"/>
      <c r="S79" s="115"/>
      <c r="T79" s="115"/>
    </row>
    <row r="80" spans="17:20" x14ac:dyDescent="0.25">
      <c r="Q80" s="115"/>
      <c r="R80" s="115"/>
      <c r="S80" s="115"/>
      <c r="T80" s="115"/>
    </row>
    <row r="81" spans="17:20" x14ac:dyDescent="0.25">
      <c r="Q81" s="115"/>
      <c r="R81" s="115"/>
      <c r="S81" s="115"/>
      <c r="T81" s="115"/>
    </row>
    <row r="82" spans="17:20" x14ac:dyDescent="0.25">
      <c r="Q82" s="115"/>
      <c r="R82" s="115"/>
      <c r="S82" s="115"/>
      <c r="T82" s="115"/>
    </row>
    <row r="83" spans="17:20" x14ac:dyDescent="0.25">
      <c r="Q83" s="115"/>
      <c r="R83" s="115"/>
      <c r="S83" s="115"/>
      <c r="T83" s="115"/>
    </row>
    <row r="84" spans="17:20" x14ac:dyDescent="0.25">
      <c r="Q84" s="115"/>
      <c r="R84" s="115"/>
      <c r="S84" s="115"/>
      <c r="T84" s="115"/>
    </row>
    <row r="85" spans="17:20" x14ac:dyDescent="0.25">
      <c r="Q85" s="115"/>
      <c r="R85" s="115"/>
      <c r="S85" s="115"/>
      <c r="T85" s="115"/>
    </row>
    <row r="86" spans="17:20" x14ac:dyDescent="0.25">
      <c r="Q86" s="115"/>
      <c r="R86" s="115"/>
      <c r="S86" s="115"/>
      <c r="T86" s="115"/>
    </row>
    <row r="87" spans="17:20" x14ac:dyDescent="0.25">
      <c r="Q87" s="115"/>
      <c r="R87" s="115"/>
      <c r="S87" s="115"/>
      <c r="T87" s="115"/>
    </row>
    <row r="88" spans="17:20" x14ac:dyDescent="0.25">
      <c r="Q88" s="115"/>
      <c r="R88" s="115"/>
      <c r="S88" s="115"/>
      <c r="T88" s="115"/>
    </row>
    <row r="89" spans="17:20" x14ac:dyDescent="0.25">
      <c r="Q89" s="115"/>
      <c r="R89" s="115"/>
      <c r="S89" s="115"/>
      <c r="T89" s="115"/>
    </row>
    <row r="90" spans="17:20" x14ac:dyDescent="0.25">
      <c r="Q90" s="115"/>
      <c r="R90" s="115"/>
      <c r="S90" s="115"/>
      <c r="T90" s="115"/>
    </row>
    <row r="91" spans="17:20" x14ac:dyDescent="0.25">
      <c r="Q91" s="115"/>
      <c r="R91" s="115"/>
      <c r="S91" s="115"/>
      <c r="T91" s="115"/>
    </row>
    <row r="92" spans="17:20" x14ac:dyDescent="0.25">
      <c r="Q92" s="115"/>
      <c r="R92" s="115"/>
      <c r="S92" s="115"/>
      <c r="T92" s="115"/>
    </row>
    <row r="93" spans="17:20" x14ac:dyDescent="0.25">
      <c r="Q93" s="115"/>
      <c r="R93" s="115"/>
      <c r="S93" s="115"/>
      <c r="T93" s="115"/>
    </row>
    <row r="94" spans="17:20" x14ac:dyDescent="0.25">
      <c r="Q94" s="115"/>
      <c r="R94" s="115"/>
      <c r="S94" s="115"/>
      <c r="T94" s="115"/>
    </row>
    <row r="95" spans="17:20" x14ac:dyDescent="0.25">
      <c r="Q95" s="115"/>
      <c r="R95" s="115"/>
      <c r="S95" s="115"/>
      <c r="T95" s="115"/>
    </row>
    <row r="96" spans="17:20" x14ac:dyDescent="0.25">
      <c r="Q96" s="115"/>
      <c r="R96" s="115"/>
      <c r="S96" s="115"/>
      <c r="T96" s="115"/>
    </row>
    <row r="97" spans="17:20" x14ac:dyDescent="0.25">
      <c r="Q97" s="115"/>
      <c r="R97" s="115"/>
      <c r="S97" s="115"/>
      <c r="T97" s="115"/>
    </row>
    <row r="98" spans="17:20" x14ac:dyDescent="0.25">
      <c r="Q98" s="115"/>
      <c r="R98" s="115"/>
      <c r="S98" s="115"/>
      <c r="T98" s="115"/>
    </row>
    <row r="99" spans="17:20" x14ac:dyDescent="0.25">
      <c r="Q99" s="115"/>
      <c r="R99" s="115"/>
      <c r="S99" s="115"/>
      <c r="T99" s="115"/>
    </row>
    <row r="100" spans="17:20" x14ac:dyDescent="0.25">
      <c r="Q100" s="115"/>
      <c r="R100" s="115"/>
      <c r="S100" s="115"/>
      <c r="T100" s="115"/>
    </row>
    <row r="101" spans="17:20" x14ac:dyDescent="0.25">
      <c r="Q101" s="115"/>
      <c r="R101" s="115"/>
      <c r="S101" s="115"/>
      <c r="T101" s="115"/>
    </row>
    <row r="102" spans="17:20" x14ac:dyDescent="0.25">
      <c r="Q102" s="115"/>
      <c r="R102" s="115"/>
      <c r="S102" s="115"/>
      <c r="T102" s="115"/>
    </row>
    <row r="103" spans="17:20" x14ac:dyDescent="0.25">
      <c r="Q103" s="115"/>
      <c r="R103" s="115"/>
      <c r="S103" s="115"/>
      <c r="T103" s="115"/>
    </row>
    <row r="104" spans="17:20" x14ac:dyDescent="0.25">
      <c r="Q104" s="115"/>
      <c r="R104" s="115"/>
      <c r="S104" s="115"/>
      <c r="T104" s="115"/>
    </row>
    <row r="105" spans="17:20" x14ac:dyDescent="0.25">
      <c r="Q105" s="115"/>
      <c r="R105" s="115"/>
      <c r="S105" s="115"/>
      <c r="T105" s="115"/>
    </row>
    <row r="106" spans="17:20" x14ac:dyDescent="0.25">
      <c r="Q106" s="115"/>
      <c r="R106" s="115"/>
      <c r="S106" s="115"/>
      <c r="T106" s="115"/>
    </row>
    <row r="107" spans="17:20" x14ac:dyDescent="0.25">
      <c r="Q107" s="115"/>
      <c r="R107" s="115"/>
      <c r="S107" s="115"/>
      <c r="T107" s="115"/>
    </row>
    <row r="108" spans="17:20" x14ac:dyDescent="0.25">
      <c r="Q108" s="115"/>
      <c r="R108" s="115"/>
      <c r="S108" s="115"/>
      <c r="T108" s="115"/>
    </row>
    <row r="109" spans="17:20" x14ac:dyDescent="0.25">
      <c r="Q109" s="115"/>
      <c r="R109" s="115"/>
      <c r="S109" s="115"/>
      <c r="T109" s="115"/>
    </row>
    <row r="110" spans="17:20" x14ac:dyDescent="0.25">
      <c r="Q110" s="115"/>
      <c r="R110" s="115"/>
      <c r="S110" s="115"/>
      <c r="T110" s="115"/>
    </row>
    <row r="111" spans="17:20" x14ac:dyDescent="0.25">
      <c r="Q111" s="115"/>
      <c r="R111" s="115"/>
      <c r="S111" s="115"/>
      <c r="T111" s="115"/>
    </row>
    <row r="112" spans="17:20" x14ac:dyDescent="0.25">
      <c r="Q112" s="115"/>
      <c r="R112" s="115"/>
      <c r="S112" s="115"/>
      <c r="T112" s="115"/>
    </row>
    <row r="113" spans="17:20" x14ac:dyDescent="0.25">
      <c r="Q113" s="115"/>
      <c r="R113" s="115"/>
      <c r="S113" s="115"/>
      <c r="T113" s="115"/>
    </row>
    <row r="114" spans="17:20" x14ac:dyDescent="0.25">
      <c r="Q114" s="115"/>
      <c r="R114" s="115"/>
      <c r="S114" s="115"/>
      <c r="T114" s="115"/>
    </row>
    <row r="115" spans="17:20" x14ac:dyDescent="0.25">
      <c r="Q115" s="115"/>
      <c r="R115" s="115"/>
      <c r="S115" s="115"/>
      <c r="T115" s="115"/>
    </row>
    <row r="116" spans="17:20" x14ac:dyDescent="0.25">
      <c r="Q116" s="115"/>
      <c r="R116" s="115"/>
      <c r="S116" s="115"/>
      <c r="T116" s="115"/>
    </row>
    <row r="117" spans="17:20" x14ac:dyDescent="0.25">
      <c r="Q117" s="115"/>
      <c r="R117" s="115"/>
      <c r="S117" s="115"/>
      <c r="T117" s="115"/>
    </row>
    <row r="118" spans="17:20" x14ac:dyDescent="0.25">
      <c r="Q118" s="115"/>
      <c r="R118" s="115"/>
      <c r="S118" s="115"/>
      <c r="T118" s="115"/>
    </row>
    <row r="119" spans="17:20" x14ac:dyDescent="0.25">
      <c r="Q119" s="115"/>
      <c r="R119" s="115"/>
      <c r="S119" s="115"/>
      <c r="T119" s="115"/>
    </row>
    <row r="120" spans="17:20" x14ac:dyDescent="0.25">
      <c r="Q120" s="115"/>
      <c r="R120" s="115"/>
      <c r="S120" s="115"/>
      <c r="T120" s="115"/>
    </row>
    <row r="121" spans="17:20" x14ac:dyDescent="0.25">
      <c r="Q121" s="115"/>
      <c r="R121" s="115"/>
      <c r="S121" s="115"/>
      <c r="T121" s="115"/>
    </row>
    <row r="122" spans="17:20" x14ac:dyDescent="0.25">
      <c r="Q122" s="115"/>
      <c r="R122" s="115"/>
    </row>
    <row r="123" spans="17:20" x14ac:dyDescent="0.25">
      <c r="Q123" s="115"/>
      <c r="R123" s="115"/>
    </row>
    <row r="124" spans="17:20" x14ac:dyDescent="0.25">
      <c r="Q124" s="115"/>
      <c r="R124" s="115"/>
    </row>
    <row r="125" spans="17:20" x14ac:dyDescent="0.25">
      <c r="Q125" s="115"/>
      <c r="R125" s="115"/>
    </row>
    <row r="126" spans="17:20" x14ac:dyDescent="0.25">
      <c r="Q126" s="115"/>
      <c r="R126" s="115"/>
    </row>
    <row r="127" spans="17:20" x14ac:dyDescent="0.25">
      <c r="Q127" s="115"/>
      <c r="R127" s="115"/>
    </row>
    <row r="128" spans="17:20" x14ac:dyDescent="0.25">
      <c r="Q128" s="115"/>
      <c r="R128" s="115"/>
    </row>
    <row r="129" spans="17:18" x14ac:dyDescent="0.25">
      <c r="Q129" s="115"/>
      <c r="R129" s="115"/>
    </row>
    <row r="130" spans="17:18" x14ac:dyDescent="0.25">
      <c r="Q130" s="115"/>
      <c r="R130" s="115"/>
    </row>
    <row r="131" spans="17:18" x14ac:dyDescent="0.25">
      <c r="Q131" s="115"/>
      <c r="R131" s="115"/>
    </row>
    <row r="132" spans="17:18" x14ac:dyDescent="0.25">
      <c r="Q132" s="115"/>
      <c r="R132" s="115"/>
    </row>
    <row r="133" spans="17:18" x14ac:dyDescent="0.25">
      <c r="Q133" s="115"/>
      <c r="R133" s="115"/>
    </row>
    <row r="134" spans="17:18" x14ac:dyDescent="0.25">
      <c r="Q134" s="115"/>
      <c r="R134" s="115"/>
    </row>
    <row r="135" spans="17:18" x14ac:dyDescent="0.25">
      <c r="Q135" s="115"/>
      <c r="R135" s="115"/>
    </row>
    <row r="136" spans="17:18" x14ac:dyDescent="0.25">
      <c r="Q136" s="115"/>
      <c r="R136" s="115"/>
    </row>
    <row r="137" spans="17:18" x14ac:dyDescent="0.25">
      <c r="Q137" s="115"/>
      <c r="R137" s="115"/>
    </row>
    <row r="138" spans="17:18" x14ac:dyDescent="0.25">
      <c r="Q138" s="115"/>
      <c r="R138" s="115"/>
    </row>
  </sheetData>
  <mergeCells count="292">
    <mergeCell ref="Q134:R134"/>
    <mergeCell ref="Q135:R135"/>
    <mergeCell ref="Q136:R136"/>
    <mergeCell ref="Q137:R137"/>
    <mergeCell ref="Q138:R138"/>
    <mergeCell ref="Q128:R128"/>
    <mergeCell ref="Q129:R129"/>
    <mergeCell ref="Q130:R130"/>
    <mergeCell ref="Q131:R131"/>
    <mergeCell ref="Q132:R132"/>
    <mergeCell ref="Q133:R133"/>
    <mergeCell ref="Q122:R122"/>
    <mergeCell ref="Q123:R123"/>
    <mergeCell ref="Q124:R124"/>
    <mergeCell ref="Q125:R125"/>
    <mergeCell ref="Q126:R126"/>
    <mergeCell ref="Q127:R127"/>
    <mergeCell ref="Q119:R119"/>
    <mergeCell ref="S119:T119"/>
    <mergeCell ref="Q120:R120"/>
    <mergeCell ref="S120:T120"/>
    <mergeCell ref="Q121:R121"/>
    <mergeCell ref="S121:T121"/>
    <mergeCell ref="Q116:R116"/>
    <mergeCell ref="S116:T116"/>
    <mergeCell ref="Q117:R117"/>
    <mergeCell ref="S117:T117"/>
    <mergeCell ref="Q118:R118"/>
    <mergeCell ref="S118:T118"/>
    <mergeCell ref="Q113:R113"/>
    <mergeCell ref="S113:T113"/>
    <mergeCell ref="Q114:R114"/>
    <mergeCell ref="S114:T114"/>
    <mergeCell ref="Q115:R115"/>
    <mergeCell ref="S115:T115"/>
    <mergeCell ref="Q110:R110"/>
    <mergeCell ref="S110:T110"/>
    <mergeCell ref="Q111:R111"/>
    <mergeCell ref="S111:T111"/>
    <mergeCell ref="Q112:R112"/>
    <mergeCell ref="S112:T112"/>
    <mergeCell ref="Q107:R107"/>
    <mergeCell ref="S107:T107"/>
    <mergeCell ref="Q108:R108"/>
    <mergeCell ref="S108:T108"/>
    <mergeCell ref="Q109:R109"/>
    <mergeCell ref="S109:T109"/>
    <mergeCell ref="Q104:R104"/>
    <mergeCell ref="S104:T104"/>
    <mergeCell ref="Q105:R105"/>
    <mergeCell ref="S105:T105"/>
    <mergeCell ref="Q106:R106"/>
    <mergeCell ref="S106:T106"/>
    <mergeCell ref="Q101:R101"/>
    <mergeCell ref="S101:T101"/>
    <mergeCell ref="Q102:R102"/>
    <mergeCell ref="S102:T102"/>
    <mergeCell ref="Q103:R103"/>
    <mergeCell ref="S103:T103"/>
    <mergeCell ref="Q98:R98"/>
    <mergeCell ref="S98:T98"/>
    <mergeCell ref="Q99:R99"/>
    <mergeCell ref="S99:T99"/>
    <mergeCell ref="Q100:R100"/>
    <mergeCell ref="S100:T100"/>
    <mergeCell ref="Q95:R95"/>
    <mergeCell ref="S95:T95"/>
    <mergeCell ref="Q96:R96"/>
    <mergeCell ref="S96:T96"/>
    <mergeCell ref="Q97:R97"/>
    <mergeCell ref="S97:T97"/>
    <mergeCell ref="Q92:R92"/>
    <mergeCell ref="S92:T92"/>
    <mergeCell ref="Q93:R93"/>
    <mergeCell ref="S93:T93"/>
    <mergeCell ref="Q94:R94"/>
    <mergeCell ref="S94:T94"/>
    <mergeCell ref="Q89:R89"/>
    <mergeCell ref="S89:T89"/>
    <mergeCell ref="Q90:R90"/>
    <mergeCell ref="S90:T90"/>
    <mergeCell ref="Q91:R91"/>
    <mergeCell ref="S91:T91"/>
    <mergeCell ref="Q86:R86"/>
    <mergeCell ref="S86:T86"/>
    <mergeCell ref="Q87:R87"/>
    <mergeCell ref="S87:T87"/>
    <mergeCell ref="Q88:R88"/>
    <mergeCell ref="S88:T88"/>
    <mergeCell ref="Q83:R83"/>
    <mergeCell ref="S83:T83"/>
    <mergeCell ref="Q84:R84"/>
    <mergeCell ref="S84:T84"/>
    <mergeCell ref="Q85:R85"/>
    <mergeCell ref="S85:T85"/>
    <mergeCell ref="Q80:R80"/>
    <mergeCell ref="S80:T80"/>
    <mergeCell ref="Q81:R81"/>
    <mergeCell ref="S81:T81"/>
    <mergeCell ref="Q82:R82"/>
    <mergeCell ref="S82:T82"/>
    <mergeCell ref="Q77:R77"/>
    <mergeCell ref="S77:T77"/>
    <mergeCell ref="Q78:R78"/>
    <mergeCell ref="S78:T78"/>
    <mergeCell ref="Q79:R79"/>
    <mergeCell ref="S79:T79"/>
    <mergeCell ref="Q74:R74"/>
    <mergeCell ref="S74:T74"/>
    <mergeCell ref="Q75:R75"/>
    <mergeCell ref="S75:T75"/>
    <mergeCell ref="Q76:R76"/>
    <mergeCell ref="S76:T76"/>
    <mergeCell ref="Q71:R71"/>
    <mergeCell ref="S71:T71"/>
    <mergeCell ref="Q72:R72"/>
    <mergeCell ref="S72:T72"/>
    <mergeCell ref="Q73:R73"/>
    <mergeCell ref="S73:T73"/>
    <mergeCell ref="Q68:R68"/>
    <mergeCell ref="S68:T68"/>
    <mergeCell ref="Q69:R69"/>
    <mergeCell ref="S69:T69"/>
    <mergeCell ref="Q70:R70"/>
    <mergeCell ref="S70:T70"/>
    <mergeCell ref="Q65:R65"/>
    <mergeCell ref="S65:T65"/>
    <mergeCell ref="Q66:R66"/>
    <mergeCell ref="S66:T66"/>
    <mergeCell ref="Q67:R67"/>
    <mergeCell ref="S67:T67"/>
    <mergeCell ref="Q62:R62"/>
    <mergeCell ref="S62:T62"/>
    <mergeCell ref="Q63:R63"/>
    <mergeCell ref="S63:T63"/>
    <mergeCell ref="Q64:R64"/>
    <mergeCell ref="S64:T64"/>
    <mergeCell ref="Q59:R59"/>
    <mergeCell ref="S59:T59"/>
    <mergeCell ref="Q60:R60"/>
    <mergeCell ref="S60:T60"/>
    <mergeCell ref="Q61:R61"/>
    <mergeCell ref="S61:T61"/>
    <mergeCell ref="Q56:R56"/>
    <mergeCell ref="S56:T56"/>
    <mergeCell ref="Q57:R57"/>
    <mergeCell ref="S57:T57"/>
    <mergeCell ref="Q58:R58"/>
    <mergeCell ref="S58:T58"/>
    <mergeCell ref="Q53:R53"/>
    <mergeCell ref="S53:T53"/>
    <mergeCell ref="Q54:R54"/>
    <mergeCell ref="S54:T54"/>
    <mergeCell ref="Q55:R55"/>
    <mergeCell ref="S55:T55"/>
    <mergeCell ref="Q50:R50"/>
    <mergeCell ref="S50:T50"/>
    <mergeCell ref="Q51:R51"/>
    <mergeCell ref="S51:T51"/>
    <mergeCell ref="Q52:R52"/>
    <mergeCell ref="S52:T52"/>
    <mergeCell ref="Q47:R47"/>
    <mergeCell ref="S47:T47"/>
    <mergeCell ref="Q48:R48"/>
    <mergeCell ref="S48:T48"/>
    <mergeCell ref="Q49:R49"/>
    <mergeCell ref="S49:T49"/>
    <mergeCell ref="Q44:R44"/>
    <mergeCell ref="S44:T44"/>
    <mergeCell ref="Q45:R45"/>
    <mergeCell ref="S45:T45"/>
    <mergeCell ref="Q46:R46"/>
    <mergeCell ref="S46:T46"/>
    <mergeCell ref="Q41:R41"/>
    <mergeCell ref="S41:T41"/>
    <mergeCell ref="Q42:R42"/>
    <mergeCell ref="S42:T42"/>
    <mergeCell ref="Q43:R43"/>
    <mergeCell ref="S43:T43"/>
    <mergeCell ref="Q39:R39"/>
    <mergeCell ref="S39:T39"/>
    <mergeCell ref="Q40:R40"/>
    <mergeCell ref="S40:T40"/>
    <mergeCell ref="Q37:R37"/>
    <mergeCell ref="S37:T37"/>
    <mergeCell ref="A38:K38"/>
    <mergeCell ref="Q38:R38"/>
    <mergeCell ref="S38:T38"/>
    <mergeCell ref="Q36:R36"/>
    <mergeCell ref="S36:T36"/>
    <mergeCell ref="B33:F33"/>
    <mergeCell ref="I33:J33"/>
    <mergeCell ref="Q33:R33"/>
    <mergeCell ref="S33:T33"/>
    <mergeCell ref="B34:F34"/>
    <mergeCell ref="I34:J34"/>
    <mergeCell ref="Q34:R34"/>
    <mergeCell ref="S34:T34"/>
    <mergeCell ref="B31:F31"/>
    <mergeCell ref="I31:J31"/>
    <mergeCell ref="Q31:R31"/>
    <mergeCell ref="S31:T31"/>
    <mergeCell ref="B32:F32"/>
    <mergeCell ref="I32:J32"/>
    <mergeCell ref="Q32:R32"/>
    <mergeCell ref="S32:T32"/>
    <mergeCell ref="A35:F35"/>
    <mergeCell ref="I35:J35"/>
    <mergeCell ref="Q35:R35"/>
    <mergeCell ref="S35:T35"/>
    <mergeCell ref="B28:F28"/>
    <mergeCell ref="I28:J28"/>
    <mergeCell ref="Q28:R28"/>
    <mergeCell ref="S28:T28"/>
    <mergeCell ref="B29:F29"/>
    <mergeCell ref="I29:J29"/>
    <mergeCell ref="Q29:R29"/>
    <mergeCell ref="S29:T29"/>
    <mergeCell ref="B30:F30"/>
    <mergeCell ref="I30:J30"/>
    <mergeCell ref="Q30:R30"/>
    <mergeCell ref="S30:T30"/>
    <mergeCell ref="B25:F25"/>
    <mergeCell ref="I25:J25"/>
    <mergeCell ref="Q25:R25"/>
    <mergeCell ref="S25:T25"/>
    <mergeCell ref="B26:F26"/>
    <mergeCell ref="I26:J26"/>
    <mergeCell ref="Q26:R26"/>
    <mergeCell ref="S26:T26"/>
    <mergeCell ref="B27:F27"/>
    <mergeCell ref="I27:J27"/>
    <mergeCell ref="Q27:R27"/>
    <mergeCell ref="S27:T27"/>
    <mergeCell ref="A19:K19"/>
    <mergeCell ref="Q19:R19"/>
    <mergeCell ref="S19:T19"/>
    <mergeCell ref="Q20:R20"/>
    <mergeCell ref="S20:T20"/>
    <mergeCell ref="A21:A24"/>
    <mergeCell ref="B21:F24"/>
    <mergeCell ref="G21:G24"/>
    <mergeCell ref="H21:H24"/>
    <mergeCell ref="I21:J24"/>
    <mergeCell ref="K21:K24"/>
    <mergeCell ref="Q21:R21"/>
    <mergeCell ref="S21:T21"/>
    <mergeCell ref="Q22:R22"/>
    <mergeCell ref="S22:T22"/>
    <mergeCell ref="Q23:R23"/>
    <mergeCell ref="S23:T23"/>
    <mergeCell ref="Q24:R24"/>
    <mergeCell ref="S24:T24"/>
    <mergeCell ref="Q16:R16"/>
    <mergeCell ref="S16:T16"/>
    <mergeCell ref="A17:K17"/>
    <mergeCell ref="Q17:R17"/>
    <mergeCell ref="S17:T17"/>
    <mergeCell ref="Q18:R18"/>
    <mergeCell ref="S18:T18"/>
    <mergeCell ref="A13:K13"/>
    <mergeCell ref="Q13:R13"/>
    <mergeCell ref="S13:T13"/>
    <mergeCell ref="Q14:R14"/>
    <mergeCell ref="S14:T14"/>
    <mergeCell ref="A15:K15"/>
    <mergeCell ref="Q15:R15"/>
    <mergeCell ref="S15:T15"/>
    <mergeCell ref="Q10:R10"/>
    <mergeCell ref="S10:T10"/>
    <mergeCell ref="Q11:R11"/>
    <mergeCell ref="S11:T11"/>
    <mergeCell ref="Q12:R12"/>
    <mergeCell ref="S12:T12"/>
    <mergeCell ref="Q7:R7"/>
    <mergeCell ref="S7:T7"/>
    <mergeCell ref="Q8:R8"/>
    <mergeCell ref="S8:T8"/>
    <mergeCell ref="Q9:R9"/>
    <mergeCell ref="S9:T9"/>
    <mergeCell ref="Q4:R4"/>
    <mergeCell ref="S4:T4"/>
    <mergeCell ref="Q5:R5"/>
    <mergeCell ref="S5:T5"/>
    <mergeCell ref="Q6:R6"/>
    <mergeCell ref="S6:T6"/>
    <mergeCell ref="Q1:R1"/>
    <mergeCell ref="S1:T1"/>
    <mergeCell ref="Q2:R2"/>
    <mergeCell ref="S2:T2"/>
    <mergeCell ref="Q3:R3"/>
    <mergeCell ref="S3:T3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  <rowBreaks count="1" manualBreakCount="1">
    <brk id="35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9"/>
  <sheetViews>
    <sheetView topLeftCell="A34" zoomScaleNormal="100" zoomScaleSheetLayoutView="100" workbookViewId="0">
      <selection activeCell="A51" sqref="A51:K51"/>
    </sheetView>
  </sheetViews>
  <sheetFormatPr defaultRowHeight="15" x14ac:dyDescent="0.2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16.4257812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idden="1" x14ac:dyDescent="0.25">
      <c r="Q1" s="115"/>
      <c r="R1" s="115"/>
      <c r="S1" s="115"/>
      <c r="T1" s="115"/>
    </row>
    <row r="2" spans="1:20" hidden="1" x14ac:dyDescent="0.25">
      <c r="Q2" s="115"/>
      <c r="R2" s="115"/>
      <c r="S2" s="115"/>
      <c r="T2" s="115"/>
    </row>
    <row r="3" spans="1:20" ht="10.5" hidden="1" customHeight="1" x14ac:dyDescent="0.25">
      <c r="Q3" s="115"/>
      <c r="R3" s="115"/>
      <c r="S3" s="115"/>
      <c r="T3" s="115"/>
    </row>
    <row r="4" spans="1:20" hidden="1" x14ac:dyDescent="0.25">
      <c r="Q4" s="115"/>
      <c r="R4" s="115"/>
      <c r="S4" s="115"/>
      <c r="T4" s="115"/>
    </row>
    <row r="5" spans="1:20" hidden="1" x14ac:dyDescent="0.25">
      <c r="Q5" s="115"/>
      <c r="R5" s="115"/>
      <c r="S5" s="115"/>
      <c r="T5" s="115"/>
    </row>
    <row r="6" spans="1:20" hidden="1" x14ac:dyDescent="0.25">
      <c r="Q6" s="115"/>
      <c r="R6" s="115"/>
      <c r="S6" s="115"/>
      <c r="T6" s="115"/>
    </row>
    <row r="7" spans="1:20" hidden="1" x14ac:dyDescent="0.25">
      <c r="Q7" s="115"/>
      <c r="R7" s="115"/>
      <c r="S7" s="115"/>
      <c r="T7" s="115"/>
    </row>
    <row r="8" spans="1:20" hidden="1" x14ac:dyDescent="0.25">
      <c r="Q8" s="115"/>
      <c r="R8" s="115"/>
      <c r="S8" s="115"/>
      <c r="T8" s="115"/>
    </row>
    <row r="9" spans="1:20" hidden="1" x14ac:dyDescent="0.25">
      <c r="Q9" s="115"/>
      <c r="R9" s="115"/>
      <c r="S9" s="115"/>
      <c r="T9" s="115"/>
    </row>
    <row r="10" spans="1:20" ht="3.75" customHeigh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Q10" s="115"/>
      <c r="R10" s="115"/>
      <c r="S10" s="115"/>
      <c r="T10" s="115"/>
    </row>
    <row r="11" spans="1:20" ht="3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Q11" s="115"/>
      <c r="R11" s="115"/>
      <c r="S11" s="115"/>
      <c r="T11" s="115"/>
    </row>
    <row r="12" spans="1:20" ht="15" customHeight="1" x14ac:dyDescent="0.3">
      <c r="A12" s="138" t="s">
        <v>197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Q12" s="115"/>
      <c r="R12" s="115"/>
      <c r="S12" s="115"/>
      <c r="T12" s="115"/>
    </row>
    <row r="13" spans="1:20" ht="4.5" customHeight="1" x14ac:dyDescent="0.3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Q13" s="115"/>
      <c r="R13" s="115"/>
      <c r="S13" s="115"/>
      <c r="T13" s="115"/>
    </row>
    <row r="14" spans="1:20" ht="15.75" customHeight="1" x14ac:dyDescent="0.35">
      <c r="A14" s="244" t="s">
        <v>279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Q14" s="115"/>
      <c r="R14" s="115"/>
      <c r="S14" s="115"/>
      <c r="T14" s="115"/>
    </row>
    <row r="15" spans="1:20" ht="18.75" hidden="1" x14ac:dyDescent="0.3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Q15" s="115"/>
      <c r="R15" s="115"/>
      <c r="S15" s="115"/>
      <c r="T15" s="115"/>
    </row>
    <row r="16" spans="1:20" ht="15.75" customHeight="1" x14ac:dyDescent="0.35">
      <c r="A16" s="244" t="s">
        <v>224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Q16" s="115"/>
      <c r="R16" s="115"/>
      <c r="S16" s="115"/>
      <c r="T16" s="115"/>
    </row>
    <row r="17" spans="1:20" ht="3.75" hidden="1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Q17" s="115"/>
      <c r="R17" s="115"/>
      <c r="S17" s="115"/>
      <c r="T17" s="115"/>
    </row>
    <row r="18" spans="1:20" ht="17.25" customHeight="1" x14ac:dyDescent="0.25">
      <c r="A18" s="309" t="s">
        <v>206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09"/>
      <c r="Q18" s="115"/>
      <c r="R18" s="115"/>
      <c r="S18" s="115"/>
      <c r="T18" s="115"/>
    </row>
    <row r="19" spans="1:20" ht="6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Q19" s="115"/>
      <c r="R19" s="115"/>
      <c r="S19" s="115"/>
      <c r="T19" s="115"/>
    </row>
    <row r="20" spans="1:20" x14ac:dyDescent="0.25">
      <c r="A20" s="154" t="s">
        <v>111</v>
      </c>
      <c r="B20" s="210" t="s">
        <v>124</v>
      </c>
      <c r="C20" s="211"/>
      <c r="D20" s="211"/>
      <c r="E20" s="211"/>
      <c r="F20" s="212"/>
      <c r="G20" s="148" t="s">
        <v>289</v>
      </c>
      <c r="H20" s="220"/>
      <c r="I20" s="148" t="s">
        <v>207</v>
      </c>
      <c r="J20" s="220"/>
      <c r="K20" s="154" t="s">
        <v>208</v>
      </c>
      <c r="Q20" s="115"/>
      <c r="R20" s="115"/>
      <c r="S20" s="115"/>
      <c r="T20" s="115"/>
    </row>
    <row r="21" spans="1:20" x14ac:dyDescent="0.25">
      <c r="A21" s="274"/>
      <c r="B21" s="213"/>
      <c r="C21" s="214"/>
      <c r="D21" s="214"/>
      <c r="E21" s="214"/>
      <c r="F21" s="215"/>
      <c r="G21" s="221"/>
      <c r="H21" s="223"/>
      <c r="I21" s="221"/>
      <c r="J21" s="223"/>
      <c r="K21" s="274"/>
      <c r="Q21" s="115"/>
      <c r="R21" s="115"/>
      <c r="S21" s="115"/>
      <c r="T21" s="115"/>
    </row>
    <row r="22" spans="1:20" x14ac:dyDescent="0.25">
      <c r="A22" s="275"/>
      <c r="B22" s="216"/>
      <c r="C22" s="217"/>
      <c r="D22" s="217"/>
      <c r="E22" s="217"/>
      <c r="F22" s="218"/>
      <c r="G22" s="224"/>
      <c r="H22" s="226"/>
      <c r="I22" s="224"/>
      <c r="J22" s="226"/>
      <c r="K22" s="275"/>
      <c r="Q22" s="115"/>
      <c r="R22" s="115"/>
      <c r="S22" s="115"/>
      <c r="T22" s="115"/>
    </row>
    <row r="23" spans="1:20" ht="11.25" customHeight="1" x14ac:dyDescent="0.25">
      <c r="A23" s="18">
        <v>1</v>
      </c>
      <c r="B23" s="227">
        <v>2</v>
      </c>
      <c r="C23" s="228"/>
      <c r="D23" s="228"/>
      <c r="E23" s="228"/>
      <c r="F23" s="229"/>
      <c r="G23" s="227">
        <v>3</v>
      </c>
      <c r="H23" s="229"/>
      <c r="I23" s="227">
        <v>4</v>
      </c>
      <c r="J23" s="229"/>
      <c r="K23" s="83">
        <v>5</v>
      </c>
      <c r="Q23" s="115"/>
      <c r="R23" s="115"/>
      <c r="S23" s="115"/>
      <c r="T23" s="115"/>
    </row>
    <row r="24" spans="1:20" ht="33" customHeight="1" x14ac:dyDescent="0.25">
      <c r="A24" s="18"/>
      <c r="B24" s="174" t="s">
        <v>228</v>
      </c>
      <c r="C24" s="235"/>
      <c r="D24" s="235"/>
      <c r="E24" s="235"/>
      <c r="F24" s="236"/>
      <c r="G24" s="160"/>
      <c r="H24" s="254"/>
      <c r="I24" s="160"/>
      <c r="J24" s="254"/>
      <c r="K24" s="83"/>
      <c r="Q24" s="115"/>
      <c r="R24" s="115"/>
      <c r="S24" s="115"/>
      <c r="T24" s="115"/>
    </row>
    <row r="25" spans="1:20" ht="58.5" customHeight="1" x14ac:dyDescent="0.25">
      <c r="A25" s="16"/>
      <c r="B25" s="168" t="s">
        <v>302</v>
      </c>
      <c r="C25" s="289"/>
      <c r="D25" s="289"/>
      <c r="E25" s="289"/>
      <c r="F25" s="290"/>
      <c r="G25" s="170">
        <v>5000</v>
      </c>
      <c r="H25" s="308"/>
      <c r="I25" s="160">
        <v>2</v>
      </c>
      <c r="J25" s="254"/>
      <c r="K25" s="58">
        <v>9000</v>
      </c>
      <c r="L25" s="310"/>
      <c r="M25" s="311"/>
      <c r="N25" s="311"/>
      <c r="O25" s="311"/>
      <c r="Q25" s="115"/>
      <c r="R25" s="115"/>
      <c r="S25" s="115"/>
      <c r="T25" s="115"/>
    </row>
    <row r="26" spans="1:20" ht="33" customHeight="1" x14ac:dyDescent="0.25">
      <c r="A26" s="16"/>
      <c r="B26" s="168" t="s">
        <v>329</v>
      </c>
      <c r="C26" s="289"/>
      <c r="D26" s="289"/>
      <c r="E26" s="289"/>
      <c r="F26" s="290"/>
      <c r="G26" s="170">
        <v>2000</v>
      </c>
      <c r="H26" s="308"/>
      <c r="I26" s="160">
        <v>2</v>
      </c>
      <c r="J26" s="254"/>
      <c r="K26" s="58">
        <v>4000</v>
      </c>
      <c r="L26" s="89"/>
      <c r="M26" s="79"/>
      <c r="N26" s="79"/>
      <c r="O26" s="79"/>
      <c r="Q26" s="78"/>
      <c r="R26" s="78"/>
      <c r="S26" s="78"/>
      <c r="T26" s="78"/>
    </row>
    <row r="27" spans="1:20" ht="45.75" customHeight="1" x14ac:dyDescent="0.25">
      <c r="A27" s="18"/>
      <c r="B27" s="174" t="s">
        <v>350</v>
      </c>
      <c r="C27" s="235"/>
      <c r="D27" s="235"/>
      <c r="E27" s="235"/>
      <c r="F27" s="236"/>
      <c r="G27" s="302">
        <v>2500</v>
      </c>
      <c r="H27" s="303"/>
      <c r="I27" s="160">
        <v>2</v>
      </c>
      <c r="J27" s="254"/>
      <c r="K27" s="58">
        <v>5000</v>
      </c>
      <c r="Q27" s="115"/>
      <c r="R27" s="115"/>
      <c r="S27" s="115"/>
      <c r="T27" s="115"/>
    </row>
    <row r="28" spans="1:20" ht="18" customHeight="1" x14ac:dyDescent="0.25">
      <c r="A28" s="18"/>
      <c r="B28" s="299" t="s">
        <v>301</v>
      </c>
      <c r="C28" s="306"/>
      <c r="D28" s="306"/>
      <c r="E28" s="306"/>
      <c r="F28" s="307"/>
      <c r="G28" s="302">
        <v>11500</v>
      </c>
      <c r="H28" s="303"/>
      <c r="I28" s="227">
        <v>1</v>
      </c>
      <c r="J28" s="229"/>
      <c r="K28" s="58">
        <v>11500</v>
      </c>
      <c r="Q28" s="115"/>
      <c r="R28" s="115"/>
      <c r="S28" s="115"/>
      <c r="T28" s="115"/>
    </row>
    <row r="29" spans="1:20" ht="15.75" customHeight="1" x14ac:dyDescent="0.25">
      <c r="A29" s="16"/>
      <c r="B29" s="168" t="s">
        <v>351</v>
      </c>
      <c r="C29" s="289"/>
      <c r="D29" s="289"/>
      <c r="E29" s="289"/>
      <c r="F29" s="290"/>
      <c r="G29" s="302">
        <v>15000</v>
      </c>
      <c r="H29" s="303"/>
      <c r="I29" s="227">
        <v>1</v>
      </c>
      <c r="J29" s="229"/>
      <c r="K29" s="86">
        <v>15000</v>
      </c>
      <c r="Q29" s="115"/>
      <c r="R29" s="115"/>
      <c r="S29" s="115"/>
      <c r="T29" s="115"/>
    </row>
    <row r="30" spans="1:20" ht="15.75" customHeight="1" x14ac:dyDescent="0.25">
      <c r="A30" s="256" t="s">
        <v>121</v>
      </c>
      <c r="B30" s="257"/>
      <c r="C30" s="257"/>
      <c r="D30" s="257"/>
      <c r="E30" s="257"/>
      <c r="F30" s="258"/>
      <c r="G30" s="256" t="s">
        <v>141</v>
      </c>
      <c r="H30" s="258"/>
      <c r="I30" s="256" t="s">
        <v>141</v>
      </c>
      <c r="J30" s="258"/>
      <c r="K30" s="59">
        <f>SUM(K25:K29)</f>
        <v>44500</v>
      </c>
      <c r="Q30" s="115"/>
      <c r="R30" s="115"/>
      <c r="S30" s="115"/>
      <c r="T30" s="115"/>
    </row>
    <row r="31" spans="1:20" ht="15.75" customHeight="1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3"/>
      <c r="Q31" s="94"/>
      <c r="R31" s="94"/>
      <c r="S31" s="94"/>
      <c r="T31" s="94"/>
    </row>
    <row r="32" spans="1:20" ht="15.75" customHeight="1" x14ac:dyDescent="0.35">
      <c r="A32" s="312" t="s">
        <v>340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12"/>
      <c r="Q32" s="94"/>
      <c r="R32" s="94"/>
      <c r="S32" s="94"/>
      <c r="T32" s="94"/>
    </row>
    <row r="33" spans="1:20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Q33" s="94"/>
      <c r="R33" s="94"/>
      <c r="S33" s="94"/>
      <c r="T33" s="94"/>
    </row>
    <row r="34" spans="1:20" ht="15.75" customHeight="1" x14ac:dyDescent="0.35">
      <c r="A34" s="244" t="s">
        <v>224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Q34" s="94"/>
      <c r="R34" s="94"/>
      <c r="S34" s="94"/>
      <c r="T34" s="94"/>
    </row>
    <row r="35" spans="1:20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Q35" s="94"/>
      <c r="R35" s="94"/>
      <c r="S35" s="94"/>
      <c r="T35" s="94"/>
    </row>
    <row r="36" spans="1:20" ht="15.75" customHeight="1" x14ac:dyDescent="0.25">
      <c r="A36" s="309" t="s">
        <v>206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09"/>
      <c r="Q36" s="94"/>
      <c r="R36" s="94"/>
      <c r="S36" s="94"/>
      <c r="T36" s="94"/>
    </row>
    <row r="37" spans="1:20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Q37" s="94"/>
      <c r="R37" s="94"/>
      <c r="S37" s="94"/>
      <c r="T37" s="94"/>
    </row>
    <row r="38" spans="1:20" ht="15.75" customHeight="1" x14ac:dyDescent="0.25">
      <c r="A38" s="154" t="s">
        <v>111</v>
      </c>
      <c r="B38" s="210" t="s">
        <v>124</v>
      </c>
      <c r="C38" s="211"/>
      <c r="D38" s="211"/>
      <c r="E38" s="211"/>
      <c r="F38" s="212"/>
      <c r="G38" s="148" t="s">
        <v>289</v>
      </c>
      <c r="H38" s="220"/>
      <c r="I38" s="148" t="s">
        <v>207</v>
      </c>
      <c r="J38" s="220"/>
      <c r="K38" s="154" t="s">
        <v>208</v>
      </c>
      <c r="Q38" s="94"/>
      <c r="R38" s="94"/>
      <c r="S38" s="94"/>
      <c r="T38" s="94"/>
    </row>
    <row r="39" spans="1:20" ht="15.75" customHeight="1" x14ac:dyDescent="0.25">
      <c r="A39" s="274"/>
      <c r="B39" s="213"/>
      <c r="C39" s="214"/>
      <c r="D39" s="214"/>
      <c r="E39" s="214"/>
      <c r="F39" s="215"/>
      <c r="G39" s="221"/>
      <c r="H39" s="223"/>
      <c r="I39" s="221"/>
      <c r="J39" s="223"/>
      <c r="K39" s="274"/>
      <c r="Q39" s="94"/>
      <c r="R39" s="94"/>
      <c r="S39" s="94"/>
      <c r="T39" s="94"/>
    </row>
    <row r="40" spans="1:20" ht="15.75" customHeight="1" x14ac:dyDescent="0.25">
      <c r="A40" s="275"/>
      <c r="B40" s="216"/>
      <c r="C40" s="217"/>
      <c r="D40" s="217"/>
      <c r="E40" s="217"/>
      <c r="F40" s="218"/>
      <c r="G40" s="224"/>
      <c r="H40" s="226"/>
      <c r="I40" s="224"/>
      <c r="J40" s="226"/>
      <c r="K40" s="275"/>
      <c r="Q40" s="94"/>
      <c r="R40" s="94"/>
      <c r="S40" s="94"/>
      <c r="T40" s="94"/>
    </row>
    <row r="41" spans="1:20" ht="15.75" customHeight="1" x14ac:dyDescent="0.25">
      <c r="A41" s="18">
        <v>1</v>
      </c>
      <c r="B41" s="227">
        <v>2</v>
      </c>
      <c r="C41" s="228"/>
      <c r="D41" s="228"/>
      <c r="E41" s="228"/>
      <c r="F41" s="229"/>
      <c r="G41" s="227">
        <v>3</v>
      </c>
      <c r="H41" s="229"/>
      <c r="I41" s="227">
        <v>4</v>
      </c>
      <c r="J41" s="229"/>
      <c r="K41" s="83">
        <v>5</v>
      </c>
      <c r="Q41" s="94"/>
      <c r="R41" s="94"/>
      <c r="S41" s="94"/>
      <c r="T41" s="94"/>
    </row>
    <row r="42" spans="1:20" ht="15.75" customHeight="1" x14ac:dyDescent="0.25">
      <c r="A42" s="18"/>
      <c r="B42" s="174" t="s">
        <v>228</v>
      </c>
      <c r="C42" s="235"/>
      <c r="D42" s="235"/>
      <c r="E42" s="235"/>
      <c r="F42" s="236"/>
      <c r="G42" s="160"/>
      <c r="H42" s="254"/>
      <c r="I42" s="160"/>
      <c r="J42" s="254"/>
      <c r="K42" s="83"/>
      <c r="Q42" s="94"/>
      <c r="R42" s="94"/>
      <c r="S42" s="94"/>
      <c r="T42" s="94"/>
    </row>
    <row r="43" spans="1:20" ht="15.75" customHeight="1" x14ac:dyDescent="0.25">
      <c r="A43" s="83" t="s">
        <v>87</v>
      </c>
      <c r="B43" s="168" t="s">
        <v>352</v>
      </c>
      <c r="C43" s="289"/>
      <c r="D43" s="289"/>
      <c r="E43" s="289"/>
      <c r="F43" s="290"/>
      <c r="G43" s="170">
        <v>30000</v>
      </c>
      <c r="H43" s="308"/>
      <c r="I43" s="160">
        <v>1</v>
      </c>
      <c r="J43" s="254"/>
      <c r="K43" s="58">
        <f>G43*I43</f>
        <v>30000</v>
      </c>
      <c r="Q43" s="94"/>
      <c r="R43" s="94"/>
      <c r="S43" s="94"/>
      <c r="T43" s="94"/>
    </row>
    <row r="44" spans="1:20" ht="15.75" customHeight="1" x14ac:dyDescent="0.25">
      <c r="A44" s="256" t="s">
        <v>121</v>
      </c>
      <c r="B44" s="257"/>
      <c r="C44" s="257"/>
      <c r="D44" s="257"/>
      <c r="E44" s="257"/>
      <c r="F44" s="258"/>
      <c r="G44" s="256" t="s">
        <v>141</v>
      </c>
      <c r="H44" s="258"/>
      <c r="I44" s="256" t="s">
        <v>141</v>
      </c>
      <c r="J44" s="258"/>
      <c r="K44" s="59">
        <f>SUM(K43:K43)</f>
        <v>30000</v>
      </c>
      <c r="Q44" s="94"/>
      <c r="R44" s="94"/>
      <c r="S44" s="94"/>
      <c r="T44" s="94"/>
    </row>
    <row r="45" spans="1:20" ht="14.25" customHeight="1" x14ac:dyDescent="0.25">
      <c r="Q45" s="115"/>
      <c r="R45" s="115"/>
      <c r="S45" s="115"/>
      <c r="T45" s="115"/>
    </row>
    <row r="46" spans="1:20" ht="14.25" customHeight="1" x14ac:dyDescent="0.3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Q46" s="115"/>
      <c r="R46" s="115"/>
      <c r="S46" s="115"/>
      <c r="T46" s="115"/>
    </row>
    <row r="47" spans="1:20" x14ac:dyDescent="0.25">
      <c r="Q47" s="115"/>
      <c r="R47" s="115"/>
      <c r="S47" s="115"/>
      <c r="T47" s="115"/>
    </row>
    <row r="48" spans="1:20" x14ac:dyDescent="0.25">
      <c r="Q48" s="115"/>
      <c r="R48" s="115"/>
      <c r="S48" s="115"/>
      <c r="T48" s="115"/>
    </row>
    <row r="49" spans="1:20" ht="19.5" x14ac:dyDescent="0.35">
      <c r="A49" s="312" t="s">
        <v>340</v>
      </c>
      <c r="B49" s="312"/>
      <c r="C49" s="312"/>
      <c r="D49" s="312"/>
      <c r="E49" s="312"/>
      <c r="F49" s="312"/>
      <c r="G49" s="312"/>
      <c r="H49" s="312"/>
      <c r="I49" s="312"/>
      <c r="J49" s="312"/>
      <c r="K49" s="312"/>
      <c r="Q49" s="115"/>
      <c r="R49" s="115"/>
      <c r="S49" s="115"/>
      <c r="T49" s="115"/>
    </row>
    <row r="50" spans="1:20" ht="18.75" x14ac:dyDescent="0.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Q50" s="115"/>
      <c r="R50" s="115"/>
      <c r="S50" s="115"/>
      <c r="T50" s="115"/>
    </row>
    <row r="51" spans="1:20" ht="19.5" x14ac:dyDescent="0.35">
      <c r="A51" s="244" t="s">
        <v>224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Q51" s="115"/>
      <c r="R51" s="115"/>
      <c r="S51" s="115"/>
      <c r="T51" s="115"/>
    </row>
    <row r="52" spans="1:20" ht="18.75" x14ac:dyDescent="0.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Q52" s="115"/>
      <c r="R52" s="115"/>
      <c r="S52" s="115"/>
      <c r="T52" s="115"/>
    </row>
    <row r="53" spans="1:20" ht="18.75" x14ac:dyDescent="0.25">
      <c r="A53" s="309" t="s">
        <v>206</v>
      </c>
      <c r="B53" s="309"/>
      <c r="C53" s="309"/>
      <c r="D53" s="309"/>
      <c r="E53" s="309"/>
      <c r="F53" s="309"/>
      <c r="G53" s="309"/>
      <c r="H53" s="309"/>
      <c r="I53" s="309"/>
      <c r="J53" s="309"/>
      <c r="K53" s="309"/>
      <c r="Q53" s="115"/>
      <c r="R53" s="115"/>
      <c r="S53" s="115"/>
      <c r="T53" s="115"/>
    </row>
    <row r="54" spans="1:20" ht="18.75" x14ac:dyDescent="0.3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Q54" s="115"/>
      <c r="R54" s="115"/>
      <c r="S54" s="115"/>
      <c r="T54" s="115"/>
    </row>
    <row r="55" spans="1:20" x14ac:dyDescent="0.25">
      <c r="A55" s="154" t="s">
        <v>111</v>
      </c>
      <c r="B55" s="210" t="s">
        <v>124</v>
      </c>
      <c r="C55" s="211"/>
      <c r="D55" s="211"/>
      <c r="E55" s="211"/>
      <c r="F55" s="212"/>
      <c r="G55" s="148" t="s">
        <v>289</v>
      </c>
      <c r="H55" s="220"/>
      <c r="I55" s="148" t="s">
        <v>207</v>
      </c>
      <c r="J55" s="220"/>
      <c r="K55" s="154" t="s">
        <v>208</v>
      </c>
      <c r="Q55" s="115"/>
      <c r="R55" s="115"/>
      <c r="S55" s="115"/>
      <c r="T55" s="115"/>
    </row>
    <row r="56" spans="1:20" x14ac:dyDescent="0.25">
      <c r="A56" s="274"/>
      <c r="B56" s="213"/>
      <c r="C56" s="214"/>
      <c r="D56" s="214"/>
      <c r="E56" s="214"/>
      <c r="F56" s="215"/>
      <c r="G56" s="221"/>
      <c r="H56" s="223"/>
      <c r="I56" s="221"/>
      <c r="J56" s="223"/>
      <c r="K56" s="274"/>
      <c r="Q56" s="115"/>
      <c r="R56" s="115"/>
      <c r="S56" s="115"/>
      <c r="T56" s="115"/>
    </row>
    <row r="57" spans="1:20" x14ac:dyDescent="0.25">
      <c r="A57" s="275"/>
      <c r="B57" s="216"/>
      <c r="C57" s="217"/>
      <c r="D57" s="217"/>
      <c r="E57" s="217"/>
      <c r="F57" s="218"/>
      <c r="G57" s="224"/>
      <c r="H57" s="226"/>
      <c r="I57" s="224"/>
      <c r="J57" s="226"/>
      <c r="K57" s="275"/>
      <c r="Q57" s="115"/>
      <c r="R57" s="115"/>
      <c r="S57" s="115"/>
      <c r="T57" s="115"/>
    </row>
    <row r="58" spans="1:20" x14ac:dyDescent="0.25">
      <c r="A58" s="18">
        <v>1</v>
      </c>
      <c r="B58" s="227">
        <v>2</v>
      </c>
      <c r="C58" s="228"/>
      <c r="D58" s="228"/>
      <c r="E58" s="228"/>
      <c r="F58" s="229"/>
      <c r="G58" s="227">
        <v>3</v>
      </c>
      <c r="H58" s="229"/>
      <c r="I58" s="227">
        <v>4</v>
      </c>
      <c r="J58" s="229"/>
      <c r="K58" s="83">
        <v>5</v>
      </c>
      <c r="Q58" s="115"/>
      <c r="R58" s="115"/>
      <c r="S58" s="115"/>
      <c r="T58" s="115"/>
    </row>
    <row r="59" spans="1:20" x14ac:dyDescent="0.25">
      <c r="A59" s="18"/>
      <c r="B59" s="174" t="s">
        <v>228</v>
      </c>
      <c r="C59" s="235"/>
      <c r="D59" s="235"/>
      <c r="E59" s="235"/>
      <c r="F59" s="236"/>
      <c r="G59" s="160"/>
      <c r="H59" s="254"/>
      <c r="I59" s="160"/>
      <c r="J59" s="254"/>
      <c r="K59" s="83"/>
      <c r="Q59" s="115"/>
      <c r="R59" s="115"/>
      <c r="S59" s="115"/>
      <c r="T59" s="115"/>
    </row>
    <row r="60" spans="1:20" x14ac:dyDescent="0.25">
      <c r="A60" s="83" t="s">
        <v>87</v>
      </c>
      <c r="B60" s="168" t="s">
        <v>352</v>
      </c>
      <c r="C60" s="289"/>
      <c r="D60" s="289"/>
      <c r="E60" s="289"/>
      <c r="F60" s="290"/>
      <c r="G60" s="170">
        <v>30000</v>
      </c>
      <c r="H60" s="308"/>
      <c r="I60" s="160">
        <v>1</v>
      </c>
      <c r="J60" s="254"/>
      <c r="K60" s="58">
        <f>G60*I60</f>
        <v>30000</v>
      </c>
      <c r="Q60" s="115"/>
      <c r="R60" s="115"/>
      <c r="S60" s="115"/>
      <c r="T60" s="115"/>
    </row>
    <row r="61" spans="1:20" x14ac:dyDescent="0.25">
      <c r="A61" s="256" t="s">
        <v>121</v>
      </c>
      <c r="B61" s="257"/>
      <c r="C61" s="257"/>
      <c r="D61" s="257"/>
      <c r="E61" s="257"/>
      <c r="F61" s="258"/>
      <c r="G61" s="256" t="s">
        <v>141</v>
      </c>
      <c r="H61" s="258"/>
      <c r="I61" s="256" t="s">
        <v>141</v>
      </c>
      <c r="J61" s="258"/>
      <c r="K61" s="59">
        <f>SUM(K60:K60)</f>
        <v>30000</v>
      </c>
      <c r="Q61" s="115"/>
      <c r="R61" s="115"/>
      <c r="S61" s="115"/>
      <c r="T61" s="115"/>
    </row>
    <row r="62" spans="1:20" x14ac:dyDescent="0.25">
      <c r="Q62" s="115"/>
      <c r="R62" s="115"/>
      <c r="S62" s="115"/>
      <c r="T62" s="115"/>
    </row>
    <row r="63" spans="1:20" x14ac:dyDescent="0.25">
      <c r="Q63" s="115"/>
      <c r="R63" s="115"/>
      <c r="S63" s="115"/>
      <c r="T63" s="115"/>
    </row>
    <row r="64" spans="1:20" x14ac:dyDescent="0.25">
      <c r="Q64" s="115"/>
      <c r="R64" s="115"/>
      <c r="S64" s="115"/>
      <c r="T64" s="115"/>
    </row>
    <row r="65" spans="17:20" x14ac:dyDescent="0.25">
      <c r="Q65" s="115"/>
      <c r="R65" s="115"/>
      <c r="S65" s="115"/>
      <c r="T65" s="115"/>
    </row>
    <row r="66" spans="17:20" x14ac:dyDescent="0.25">
      <c r="Q66" s="115"/>
      <c r="R66" s="115"/>
      <c r="S66" s="115"/>
      <c r="T66" s="115"/>
    </row>
    <row r="67" spans="17:20" x14ac:dyDescent="0.25">
      <c r="Q67" s="115"/>
      <c r="R67" s="115"/>
      <c r="S67" s="115"/>
      <c r="T67" s="115"/>
    </row>
    <row r="68" spans="17:20" x14ac:dyDescent="0.25">
      <c r="Q68" s="115"/>
      <c r="R68" s="115"/>
      <c r="S68" s="115"/>
      <c r="T68" s="115"/>
    </row>
    <row r="69" spans="17:20" x14ac:dyDescent="0.25">
      <c r="Q69" s="115"/>
      <c r="R69" s="115"/>
      <c r="S69" s="115"/>
      <c r="T69" s="115"/>
    </row>
    <row r="70" spans="17:20" x14ac:dyDescent="0.25">
      <c r="Q70" s="115"/>
      <c r="R70" s="115"/>
      <c r="S70" s="115"/>
      <c r="T70" s="115"/>
    </row>
    <row r="71" spans="17:20" x14ac:dyDescent="0.25">
      <c r="Q71" s="115"/>
      <c r="R71" s="115"/>
      <c r="S71" s="115"/>
      <c r="T71" s="115"/>
    </row>
    <row r="72" spans="17:20" x14ac:dyDescent="0.25">
      <c r="Q72" s="115"/>
      <c r="R72" s="115"/>
      <c r="S72" s="115"/>
      <c r="T72" s="115"/>
    </row>
    <row r="73" spans="17:20" x14ac:dyDescent="0.25">
      <c r="Q73" s="115"/>
      <c r="R73" s="115"/>
      <c r="S73" s="115"/>
      <c r="T73" s="115"/>
    </row>
    <row r="74" spans="17:20" x14ac:dyDescent="0.25">
      <c r="Q74" s="115"/>
      <c r="R74" s="115"/>
      <c r="S74" s="115"/>
      <c r="T74" s="115"/>
    </row>
    <row r="75" spans="17:20" x14ac:dyDescent="0.25">
      <c r="Q75" s="115"/>
      <c r="R75" s="115"/>
      <c r="S75" s="115"/>
      <c r="T75" s="115"/>
    </row>
    <row r="76" spans="17:20" x14ac:dyDescent="0.25">
      <c r="Q76" s="115"/>
      <c r="R76" s="115"/>
      <c r="S76" s="115"/>
      <c r="T76" s="115"/>
    </row>
    <row r="77" spans="17:20" x14ac:dyDescent="0.25">
      <c r="Q77" s="115"/>
      <c r="R77" s="115"/>
      <c r="S77" s="115"/>
      <c r="T77" s="115"/>
    </row>
    <row r="78" spans="17:20" x14ac:dyDescent="0.25">
      <c r="Q78" s="115"/>
      <c r="R78" s="115"/>
      <c r="S78" s="115"/>
      <c r="T78" s="115"/>
    </row>
    <row r="79" spans="17:20" x14ac:dyDescent="0.25">
      <c r="Q79" s="115"/>
      <c r="R79" s="115"/>
      <c r="S79" s="115"/>
      <c r="T79" s="115"/>
    </row>
    <row r="80" spans="17:20" x14ac:dyDescent="0.25">
      <c r="Q80" s="115"/>
      <c r="R80" s="115"/>
      <c r="S80" s="115"/>
      <c r="T80" s="115"/>
    </row>
    <row r="81" spans="17:20" x14ac:dyDescent="0.25">
      <c r="Q81" s="115"/>
      <c r="R81" s="115"/>
      <c r="S81" s="115"/>
      <c r="T81" s="115"/>
    </row>
    <row r="82" spans="17:20" x14ac:dyDescent="0.25">
      <c r="Q82" s="115"/>
      <c r="R82" s="115"/>
      <c r="S82" s="115"/>
      <c r="T82" s="115"/>
    </row>
    <row r="83" spans="17:20" x14ac:dyDescent="0.25">
      <c r="Q83" s="115"/>
      <c r="R83" s="115"/>
      <c r="S83" s="115"/>
      <c r="T83" s="115"/>
    </row>
    <row r="84" spans="17:20" x14ac:dyDescent="0.25">
      <c r="Q84" s="115"/>
      <c r="R84" s="115"/>
      <c r="S84" s="115"/>
      <c r="T84" s="115"/>
    </row>
    <row r="85" spans="17:20" x14ac:dyDescent="0.25">
      <c r="Q85" s="115"/>
      <c r="R85" s="115"/>
      <c r="S85" s="115"/>
      <c r="T85" s="115"/>
    </row>
    <row r="86" spans="17:20" x14ac:dyDescent="0.25">
      <c r="Q86" s="115"/>
      <c r="R86" s="115"/>
      <c r="S86" s="115"/>
      <c r="T86" s="115"/>
    </row>
    <row r="87" spans="17:20" x14ac:dyDescent="0.25">
      <c r="Q87" s="115"/>
      <c r="R87" s="115"/>
      <c r="S87" s="115"/>
      <c r="T87" s="115"/>
    </row>
    <row r="88" spans="17:20" x14ac:dyDescent="0.25">
      <c r="Q88" s="115"/>
      <c r="R88" s="115"/>
      <c r="S88" s="115"/>
      <c r="T88" s="115"/>
    </row>
    <row r="89" spans="17:20" x14ac:dyDescent="0.25">
      <c r="Q89" s="115"/>
      <c r="R89" s="115"/>
      <c r="S89" s="115"/>
      <c r="T89" s="115"/>
    </row>
    <row r="90" spans="17:20" x14ac:dyDescent="0.25">
      <c r="Q90" s="115"/>
      <c r="R90" s="115"/>
      <c r="S90" s="115"/>
      <c r="T90" s="115"/>
    </row>
    <row r="91" spans="17:20" x14ac:dyDescent="0.25">
      <c r="Q91" s="115"/>
      <c r="R91" s="115"/>
      <c r="S91" s="115"/>
      <c r="T91" s="115"/>
    </row>
    <row r="92" spans="17:20" x14ac:dyDescent="0.25">
      <c r="Q92" s="115"/>
      <c r="R92" s="115"/>
      <c r="S92" s="115"/>
      <c r="T92" s="115"/>
    </row>
    <row r="93" spans="17:20" x14ac:dyDescent="0.25">
      <c r="Q93" s="115"/>
      <c r="R93" s="115"/>
      <c r="S93" s="115"/>
      <c r="T93" s="115"/>
    </row>
    <row r="94" spans="17:20" x14ac:dyDescent="0.25">
      <c r="Q94" s="115"/>
      <c r="R94" s="115"/>
      <c r="S94" s="115"/>
      <c r="T94" s="115"/>
    </row>
    <row r="95" spans="17:20" x14ac:dyDescent="0.25">
      <c r="Q95" s="115"/>
      <c r="R95" s="115"/>
      <c r="S95" s="115"/>
      <c r="T95" s="115"/>
    </row>
    <row r="96" spans="17:20" x14ac:dyDescent="0.25">
      <c r="Q96" s="115"/>
      <c r="R96" s="115"/>
      <c r="S96" s="115"/>
      <c r="T96" s="115"/>
    </row>
    <row r="97" spans="17:20" x14ac:dyDescent="0.25">
      <c r="Q97" s="115"/>
      <c r="R97" s="115"/>
      <c r="S97" s="115"/>
      <c r="T97" s="115"/>
    </row>
    <row r="98" spans="17:20" x14ac:dyDescent="0.25">
      <c r="Q98" s="115"/>
      <c r="R98" s="115"/>
      <c r="S98" s="115"/>
      <c r="T98" s="115"/>
    </row>
    <row r="99" spans="17:20" x14ac:dyDescent="0.25">
      <c r="Q99" s="115"/>
      <c r="R99" s="115"/>
      <c r="S99" s="115"/>
      <c r="T99" s="115"/>
    </row>
    <row r="100" spans="17:20" x14ac:dyDescent="0.25">
      <c r="Q100" s="115"/>
      <c r="R100" s="115"/>
      <c r="S100" s="115"/>
      <c r="T100" s="115"/>
    </row>
    <row r="101" spans="17:20" x14ac:dyDescent="0.25">
      <c r="Q101" s="115"/>
      <c r="R101" s="115"/>
      <c r="S101" s="115"/>
      <c r="T101" s="115"/>
    </row>
    <row r="102" spans="17:20" x14ac:dyDescent="0.25">
      <c r="Q102" s="115"/>
      <c r="R102" s="115"/>
      <c r="S102" s="115"/>
      <c r="T102" s="115"/>
    </row>
    <row r="103" spans="17:20" x14ac:dyDescent="0.25">
      <c r="Q103" s="115"/>
      <c r="R103" s="115"/>
      <c r="S103" s="115"/>
      <c r="T103" s="115"/>
    </row>
    <row r="104" spans="17:20" x14ac:dyDescent="0.25">
      <c r="Q104" s="115"/>
      <c r="R104" s="115"/>
      <c r="S104" s="115"/>
      <c r="T104" s="115"/>
    </row>
    <row r="105" spans="17:20" x14ac:dyDescent="0.25">
      <c r="Q105" s="115"/>
      <c r="R105" s="115"/>
      <c r="S105" s="115"/>
      <c r="T105" s="115"/>
    </row>
    <row r="106" spans="17:20" x14ac:dyDescent="0.25">
      <c r="Q106" s="115"/>
      <c r="R106" s="115"/>
      <c r="S106" s="115"/>
      <c r="T106" s="115"/>
    </row>
    <row r="107" spans="17:20" x14ac:dyDescent="0.25">
      <c r="Q107" s="115"/>
      <c r="R107" s="115"/>
      <c r="S107" s="115"/>
      <c r="T107" s="115"/>
    </row>
    <row r="108" spans="17:20" x14ac:dyDescent="0.25">
      <c r="Q108" s="115"/>
      <c r="R108" s="115"/>
      <c r="S108" s="115"/>
      <c r="T108" s="115"/>
    </row>
    <row r="109" spans="17:20" x14ac:dyDescent="0.25">
      <c r="Q109" s="115"/>
      <c r="R109" s="115"/>
      <c r="S109" s="115"/>
      <c r="T109" s="115"/>
    </row>
    <row r="110" spans="17:20" x14ac:dyDescent="0.25">
      <c r="Q110" s="115"/>
      <c r="R110" s="115"/>
      <c r="S110" s="115"/>
      <c r="T110" s="115"/>
    </row>
    <row r="111" spans="17:20" x14ac:dyDescent="0.25">
      <c r="Q111" s="115"/>
      <c r="R111" s="115"/>
      <c r="S111" s="115"/>
      <c r="T111" s="115"/>
    </row>
    <row r="112" spans="17:20" x14ac:dyDescent="0.25">
      <c r="Q112" s="115"/>
      <c r="R112" s="115"/>
      <c r="S112" s="115"/>
      <c r="T112" s="115"/>
    </row>
    <row r="113" spans="17:20" x14ac:dyDescent="0.25">
      <c r="Q113" s="115"/>
      <c r="R113" s="115"/>
      <c r="S113" s="115"/>
      <c r="T113" s="115"/>
    </row>
    <row r="114" spans="17:20" x14ac:dyDescent="0.25">
      <c r="Q114" s="115"/>
      <c r="R114" s="115"/>
      <c r="S114" s="115"/>
      <c r="T114" s="115"/>
    </row>
    <row r="115" spans="17:20" x14ac:dyDescent="0.25">
      <c r="Q115" s="115"/>
      <c r="R115" s="115"/>
      <c r="S115" s="115"/>
      <c r="T115" s="115"/>
    </row>
    <row r="116" spans="17:20" x14ac:dyDescent="0.25">
      <c r="Q116" s="115"/>
      <c r="R116" s="115"/>
      <c r="S116" s="115"/>
      <c r="T116" s="115"/>
    </row>
    <row r="117" spans="17:20" x14ac:dyDescent="0.25">
      <c r="Q117" s="115"/>
      <c r="R117" s="115"/>
      <c r="S117" s="115"/>
      <c r="T117" s="115"/>
    </row>
    <row r="118" spans="17:20" x14ac:dyDescent="0.25">
      <c r="Q118" s="115"/>
      <c r="R118" s="115"/>
      <c r="S118" s="115"/>
      <c r="T118" s="115"/>
    </row>
    <row r="119" spans="17:20" x14ac:dyDescent="0.25">
      <c r="Q119" s="115"/>
      <c r="R119" s="115"/>
      <c r="S119" s="115"/>
      <c r="T119" s="115"/>
    </row>
    <row r="120" spans="17:20" x14ac:dyDescent="0.25">
      <c r="Q120" s="115"/>
      <c r="R120" s="115"/>
      <c r="S120" s="115"/>
      <c r="T120" s="115"/>
    </row>
    <row r="121" spans="17:20" x14ac:dyDescent="0.25">
      <c r="Q121" s="115"/>
      <c r="R121" s="115"/>
      <c r="S121" s="115"/>
      <c r="T121" s="115"/>
    </row>
    <row r="122" spans="17:20" x14ac:dyDescent="0.25">
      <c r="Q122" s="115"/>
      <c r="R122" s="115"/>
      <c r="S122" s="115"/>
      <c r="T122" s="115"/>
    </row>
    <row r="123" spans="17:20" x14ac:dyDescent="0.25">
      <c r="Q123" s="115"/>
      <c r="R123" s="115"/>
    </row>
    <row r="124" spans="17:20" x14ac:dyDescent="0.25">
      <c r="Q124" s="115"/>
      <c r="R124" s="115"/>
    </row>
    <row r="125" spans="17:20" x14ac:dyDescent="0.25">
      <c r="Q125" s="115"/>
      <c r="R125" s="115"/>
    </row>
    <row r="126" spans="17:20" x14ac:dyDescent="0.25">
      <c r="Q126" s="115"/>
      <c r="R126" s="115"/>
    </row>
    <row r="127" spans="17:20" x14ac:dyDescent="0.25">
      <c r="Q127" s="115"/>
      <c r="R127" s="115"/>
    </row>
    <row r="128" spans="17:20" x14ac:dyDescent="0.25">
      <c r="Q128" s="115"/>
      <c r="R128" s="115"/>
    </row>
    <row r="129" spans="17:18" x14ac:dyDescent="0.25">
      <c r="Q129" s="115"/>
      <c r="R129" s="115"/>
    </row>
    <row r="130" spans="17:18" x14ac:dyDescent="0.25">
      <c r="Q130" s="115"/>
      <c r="R130" s="115"/>
    </row>
    <row r="131" spans="17:18" x14ac:dyDescent="0.25">
      <c r="Q131" s="115"/>
      <c r="R131" s="115"/>
    </row>
    <row r="132" spans="17:18" x14ac:dyDescent="0.25">
      <c r="Q132" s="115"/>
      <c r="R132" s="115"/>
    </row>
    <row r="133" spans="17:18" x14ac:dyDescent="0.25">
      <c r="Q133" s="115"/>
      <c r="R133" s="115"/>
    </row>
    <row r="134" spans="17:18" x14ac:dyDescent="0.25">
      <c r="Q134" s="115"/>
      <c r="R134" s="115"/>
    </row>
    <row r="135" spans="17:18" x14ac:dyDescent="0.25">
      <c r="Q135" s="115"/>
      <c r="R135" s="115"/>
    </row>
    <row r="136" spans="17:18" x14ac:dyDescent="0.25">
      <c r="Q136" s="115"/>
      <c r="R136" s="115"/>
    </row>
    <row r="137" spans="17:18" x14ac:dyDescent="0.25">
      <c r="Q137" s="115"/>
      <c r="R137" s="115"/>
    </row>
    <row r="138" spans="17:18" x14ac:dyDescent="0.25">
      <c r="Q138" s="115"/>
      <c r="R138" s="115"/>
    </row>
    <row r="139" spans="17:18" x14ac:dyDescent="0.25">
      <c r="Q139" s="115"/>
      <c r="R139" s="115"/>
    </row>
  </sheetData>
  <mergeCells count="305">
    <mergeCell ref="A61:F61"/>
    <mergeCell ref="G61:H61"/>
    <mergeCell ref="I61:J61"/>
    <mergeCell ref="B59:F59"/>
    <mergeCell ref="G59:H59"/>
    <mergeCell ref="I59:J59"/>
    <mergeCell ref="B60:F60"/>
    <mergeCell ref="G60:H60"/>
    <mergeCell ref="I60:J60"/>
    <mergeCell ref="A49:K49"/>
    <mergeCell ref="A51:K51"/>
    <mergeCell ref="A53:K53"/>
    <mergeCell ref="A55:A57"/>
    <mergeCell ref="B55:F57"/>
    <mergeCell ref="G55:H57"/>
    <mergeCell ref="I55:J57"/>
    <mergeCell ref="K55:K57"/>
    <mergeCell ref="B58:F58"/>
    <mergeCell ref="G58:H58"/>
    <mergeCell ref="I58:J58"/>
    <mergeCell ref="Q135:R135"/>
    <mergeCell ref="Q136:R136"/>
    <mergeCell ref="Q137:R137"/>
    <mergeCell ref="Q138:R138"/>
    <mergeCell ref="Q139:R139"/>
    <mergeCell ref="Q129:R129"/>
    <mergeCell ref="Q130:R130"/>
    <mergeCell ref="Q131:R131"/>
    <mergeCell ref="Q132:R132"/>
    <mergeCell ref="Q133:R133"/>
    <mergeCell ref="Q134:R134"/>
    <mergeCell ref="Q123:R123"/>
    <mergeCell ref="Q124:R124"/>
    <mergeCell ref="Q125:R125"/>
    <mergeCell ref="Q126:R126"/>
    <mergeCell ref="Q127:R127"/>
    <mergeCell ref="Q128:R128"/>
    <mergeCell ref="Q120:R120"/>
    <mergeCell ref="Q114:R114"/>
    <mergeCell ref="Q108:R108"/>
    <mergeCell ref="Q109:R109"/>
    <mergeCell ref="S114:T114"/>
    <mergeCell ref="Q115:R115"/>
    <mergeCell ref="S115:T115"/>
    <mergeCell ref="Q116:R116"/>
    <mergeCell ref="S116:T116"/>
    <mergeCell ref="Q111:R111"/>
    <mergeCell ref="S111:T111"/>
    <mergeCell ref="Q112:R112"/>
    <mergeCell ref="S112:T112"/>
    <mergeCell ref="Q113:R113"/>
    <mergeCell ref="S113:T113"/>
    <mergeCell ref="S120:T120"/>
    <mergeCell ref="Q121:R121"/>
    <mergeCell ref="S121:T121"/>
    <mergeCell ref="Q122:R122"/>
    <mergeCell ref="S122:T122"/>
    <mergeCell ref="Q117:R117"/>
    <mergeCell ref="S117:T117"/>
    <mergeCell ref="Q118:R118"/>
    <mergeCell ref="S118:T118"/>
    <mergeCell ref="Q119:R119"/>
    <mergeCell ref="S119:T119"/>
    <mergeCell ref="S109:T109"/>
    <mergeCell ref="Q110:R110"/>
    <mergeCell ref="S110:T110"/>
    <mergeCell ref="Q105:R105"/>
    <mergeCell ref="S105:T105"/>
    <mergeCell ref="Q106:R106"/>
    <mergeCell ref="S106:T106"/>
    <mergeCell ref="Q107:R107"/>
    <mergeCell ref="S107:T107"/>
    <mergeCell ref="S108:T108"/>
    <mergeCell ref="S102:T102"/>
    <mergeCell ref="Q103:R103"/>
    <mergeCell ref="S103:T103"/>
    <mergeCell ref="Q104:R104"/>
    <mergeCell ref="S104:T104"/>
    <mergeCell ref="Q99:R99"/>
    <mergeCell ref="S99:T99"/>
    <mergeCell ref="Q100:R100"/>
    <mergeCell ref="S100:T100"/>
    <mergeCell ref="Q101:R101"/>
    <mergeCell ref="S101:T101"/>
    <mergeCell ref="Q102:R102"/>
    <mergeCell ref="Q96:R96"/>
    <mergeCell ref="S96:T96"/>
    <mergeCell ref="Q97:R97"/>
    <mergeCell ref="S97:T97"/>
    <mergeCell ref="Q98:R98"/>
    <mergeCell ref="S98:T98"/>
    <mergeCell ref="Q93:R93"/>
    <mergeCell ref="S93:T93"/>
    <mergeCell ref="Q94:R94"/>
    <mergeCell ref="S94:T94"/>
    <mergeCell ref="Q95:R95"/>
    <mergeCell ref="S95:T95"/>
    <mergeCell ref="Q90:R90"/>
    <mergeCell ref="S90:T90"/>
    <mergeCell ref="Q91:R91"/>
    <mergeCell ref="S91:T91"/>
    <mergeCell ref="Q92:R92"/>
    <mergeCell ref="S92:T92"/>
    <mergeCell ref="Q87:R87"/>
    <mergeCell ref="S87:T87"/>
    <mergeCell ref="Q88:R88"/>
    <mergeCell ref="S88:T88"/>
    <mergeCell ref="Q89:R89"/>
    <mergeCell ref="S89:T89"/>
    <mergeCell ref="Q84:R84"/>
    <mergeCell ref="S84:T84"/>
    <mergeCell ref="Q85:R85"/>
    <mergeCell ref="S85:T85"/>
    <mergeCell ref="Q86:R86"/>
    <mergeCell ref="S86:T86"/>
    <mergeCell ref="Q81:R81"/>
    <mergeCell ref="S81:T81"/>
    <mergeCell ref="Q82:R82"/>
    <mergeCell ref="S82:T82"/>
    <mergeCell ref="Q83:R83"/>
    <mergeCell ref="S83:T83"/>
    <mergeCell ref="Q78:R78"/>
    <mergeCell ref="S78:T78"/>
    <mergeCell ref="Q79:R79"/>
    <mergeCell ref="S79:T79"/>
    <mergeCell ref="Q80:R80"/>
    <mergeCell ref="S80:T80"/>
    <mergeCell ref="Q75:R75"/>
    <mergeCell ref="S75:T75"/>
    <mergeCell ref="Q76:R76"/>
    <mergeCell ref="S76:T76"/>
    <mergeCell ref="Q77:R77"/>
    <mergeCell ref="S77:T77"/>
    <mergeCell ref="Q72:R72"/>
    <mergeCell ref="S72:T72"/>
    <mergeCell ref="Q73:R73"/>
    <mergeCell ref="S73:T73"/>
    <mergeCell ref="Q74:R74"/>
    <mergeCell ref="S74:T74"/>
    <mergeCell ref="Q69:R69"/>
    <mergeCell ref="S69:T69"/>
    <mergeCell ref="Q70:R70"/>
    <mergeCell ref="S70:T70"/>
    <mergeCell ref="Q71:R71"/>
    <mergeCell ref="S71:T71"/>
    <mergeCell ref="Q66:R66"/>
    <mergeCell ref="S66:T66"/>
    <mergeCell ref="Q67:R67"/>
    <mergeCell ref="S67:T67"/>
    <mergeCell ref="Q68:R68"/>
    <mergeCell ref="S68:T68"/>
    <mergeCell ref="Q63:R63"/>
    <mergeCell ref="S63:T63"/>
    <mergeCell ref="Q64:R64"/>
    <mergeCell ref="S64:T64"/>
    <mergeCell ref="Q65:R65"/>
    <mergeCell ref="S65:T65"/>
    <mergeCell ref="Q61:R61"/>
    <mergeCell ref="S61:T61"/>
    <mergeCell ref="Q62:R62"/>
    <mergeCell ref="S62:T62"/>
    <mergeCell ref="Q58:R58"/>
    <mergeCell ref="S58:T58"/>
    <mergeCell ref="Q59:R59"/>
    <mergeCell ref="S59:T59"/>
    <mergeCell ref="Q60:R60"/>
    <mergeCell ref="S60:T60"/>
    <mergeCell ref="Q55:R55"/>
    <mergeCell ref="S55:T55"/>
    <mergeCell ref="Q56:R56"/>
    <mergeCell ref="S56:T56"/>
    <mergeCell ref="Q57:R57"/>
    <mergeCell ref="S57:T57"/>
    <mergeCell ref="Q52:R52"/>
    <mergeCell ref="S52:T52"/>
    <mergeCell ref="Q53:R53"/>
    <mergeCell ref="S53:T53"/>
    <mergeCell ref="Q54:R54"/>
    <mergeCell ref="S54:T54"/>
    <mergeCell ref="Q49:R49"/>
    <mergeCell ref="S49:T49"/>
    <mergeCell ref="Q50:R50"/>
    <mergeCell ref="S50:T50"/>
    <mergeCell ref="Q51:R51"/>
    <mergeCell ref="S51:T51"/>
    <mergeCell ref="Q47:R47"/>
    <mergeCell ref="S47:T47"/>
    <mergeCell ref="Q48:R48"/>
    <mergeCell ref="S48:T48"/>
    <mergeCell ref="Q45:R45"/>
    <mergeCell ref="S45:T45"/>
    <mergeCell ref="Q46:R46"/>
    <mergeCell ref="S46:T46"/>
    <mergeCell ref="A30:F30"/>
    <mergeCell ref="G30:H30"/>
    <mergeCell ref="I30:J30"/>
    <mergeCell ref="Q30:R30"/>
    <mergeCell ref="S30:T30"/>
    <mergeCell ref="A32:K32"/>
    <mergeCell ref="A34:K34"/>
    <mergeCell ref="A36:K36"/>
    <mergeCell ref="A38:A40"/>
    <mergeCell ref="B38:F40"/>
    <mergeCell ref="G38:H40"/>
    <mergeCell ref="I38:J40"/>
    <mergeCell ref="K38:K40"/>
    <mergeCell ref="B41:F41"/>
    <mergeCell ref="G41:H41"/>
    <mergeCell ref="I41:J41"/>
    <mergeCell ref="B42:F42"/>
    <mergeCell ref="G42:H42"/>
    <mergeCell ref="I42:J42"/>
    <mergeCell ref="B43:F43"/>
    <mergeCell ref="B29:F29"/>
    <mergeCell ref="G29:H29"/>
    <mergeCell ref="I29:J29"/>
    <mergeCell ref="Q29:R29"/>
    <mergeCell ref="S29:T29"/>
    <mergeCell ref="B28:F28"/>
    <mergeCell ref="G28:H28"/>
    <mergeCell ref="I28:J28"/>
    <mergeCell ref="Q28:R28"/>
    <mergeCell ref="S28:T28"/>
    <mergeCell ref="S25:T25"/>
    <mergeCell ref="B27:F27"/>
    <mergeCell ref="G27:H27"/>
    <mergeCell ref="I27:J27"/>
    <mergeCell ref="Q27:R27"/>
    <mergeCell ref="S27:T27"/>
    <mergeCell ref="B25:F25"/>
    <mergeCell ref="G25:H25"/>
    <mergeCell ref="I25:J25"/>
    <mergeCell ref="L25:O25"/>
    <mergeCell ref="Q25:R25"/>
    <mergeCell ref="B26:F26"/>
    <mergeCell ref="G26:H26"/>
    <mergeCell ref="I26:J26"/>
    <mergeCell ref="B24:F24"/>
    <mergeCell ref="G24:H24"/>
    <mergeCell ref="I24:J24"/>
    <mergeCell ref="Q24:R24"/>
    <mergeCell ref="S24:T24"/>
    <mergeCell ref="S21:T21"/>
    <mergeCell ref="Q22:R22"/>
    <mergeCell ref="S22:T22"/>
    <mergeCell ref="B23:F23"/>
    <mergeCell ref="G23:H23"/>
    <mergeCell ref="I23:J23"/>
    <mergeCell ref="Q23:R23"/>
    <mergeCell ref="S23:T23"/>
    <mergeCell ref="A14:K14"/>
    <mergeCell ref="Q14:R14"/>
    <mergeCell ref="S14:T14"/>
    <mergeCell ref="Q15:R15"/>
    <mergeCell ref="S15:T15"/>
    <mergeCell ref="Q19:R19"/>
    <mergeCell ref="S19:T19"/>
    <mergeCell ref="A20:A22"/>
    <mergeCell ref="B20:F22"/>
    <mergeCell ref="G20:H22"/>
    <mergeCell ref="I20:J22"/>
    <mergeCell ref="K20:K22"/>
    <mergeCell ref="Q20:R20"/>
    <mergeCell ref="S20:T20"/>
    <mergeCell ref="Q21:R21"/>
    <mergeCell ref="Q1:R1"/>
    <mergeCell ref="S1:T1"/>
    <mergeCell ref="Q2:R2"/>
    <mergeCell ref="S2:T2"/>
    <mergeCell ref="Q3:R3"/>
    <mergeCell ref="S3:T3"/>
    <mergeCell ref="Q10:R10"/>
    <mergeCell ref="S10:T10"/>
    <mergeCell ref="Q11:R11"/>
    <mergeCell ref="S11:T11"/>
    <mergeCell ref="Q7:R7"/>
    <mergeCell ref="S7:T7"/>
    <mergeCell ref="Q8:R8"/>
    <mergeCell ref="S8:T8"/>
    <mergeCell ref="Q9:R9"/>
    <mergeCell ref="S9:T9"/>
    <mergeCell ref="G43:H43"/>
    <mergeCell ref="I43:J43"/>
    <mergeCell ref="A44:F44"/>
    <mergeCell ref="G44:H44"/>
    <mergeCell ref="I44:J44"/>
    <mergeCell ref="Q4:R4"/>
    <mergeCell ref="S4:T4"/>
    <mergeCell ref="Q5:R5"/>
    <mergeCell ref="S5:T5"/>
    <mergeCell ref="Q6:R6"/>
    <mergeCell ref="S6:T6"/>
    <mergeCell ref="A12:K12"/>
    <mergeCell ref="Q12:R12"/>
    <mergeCell ref="S12:T12"/>
    <mergeCell ref="A16:K16"/>
    <mergeCell ref="Q16:R16"/>
    <mergeCell ref="S16:T16"/>
    <mergeCell ref="Q17:R17"/>
    <mergeCell ref="S17:T17"/>
    <mergeCell ref="A18:K18"/>
    <mergeCell ref="Q18:R18"/>
    <mergeCell ref="S18:T18"/>
    <mergeCell ref="Q13:R13"/>
    <mergeCell ref="S13:T13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6"/>
  <sheetViews>
    <sheetView topLeftCell="A33" zoomScaleNormal="100" zoomScaleSheetLayoutView="100" workbookViewId="0">
      <selection activeCell="K55" sqref="K55"/>
    </sheetView>
  </sheetViews>
  <sheetFormatPr defaultRowHeight="15" x14ac:dyDescent="0.2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20.28515625" style="9" customWidth="1"/>
    <col min="11" max="12" width="15.28515625" style="9" customWidth="1"/>
    <col min="13" max="16" width="9.140625" style="9"/>
    <col min="17" max="17" width="14" style="9" customWidth="1"/>
    <col min="18" max="16384" width="9.140625" style="9"/>
  </cols>
  <sheetData>
    <row r="1" spans="1:19" hidden="1" x14ac:dyDescent="0.25">
      <c r="P1" s="115"/>
      <c r="Q1" s="115"/>
      <c r="R1" s="115"/>
      <c r="S1" s="115"/>
    </row>
    <row r="2" spans="1:19" hidden="1" x14ac:dyDescent="0.25">
      <c r="P2" s="115"/>
      <c r="Q2" s="115"/>
      <c r="R2" s="115"/>
      <c r="S2" s="115"/>
    </row>
    <row r="3" spans="1:19" ht="10.5" hidden="1" customHeight="1" x14ac:dyDescent="0.25">
      <c r="P3" s="115"/>
      <c r="Q3" s="115"/>
      <c r="R3" s="115"/>
      <c r="S3" s="115"/>
    </row>
    <row r="4" spans="1:19" hidden="1" x14ac:dyDescent="0.25">
      <c r="P4" s="115"/>
      <c r="Q4" s="115"/>
      <c r="R4" s="115"/>
      <c r="S4" s="115"/>
    </row>
    <row r="5" spans="1:19" hidden="1" x14ac:dyDescent="0.25">
      <c r="P5" s="115"/>
      <c r="Q5" s="115"/>
      <c r="R5" s="115"/>
      <c r="S5" s="115"/>
    </row>
    <row r="6" spans="1:19" hidden="1" x14ac:dyDescent="0.25">
      <c r="P6" s="115"/>
      <c r="Q6" s="115"/>
      <c r="R6" s="115"/>
      <c r="S6" s="115"/>
    </row>
    <row r="7" spans="1:19" hidden="1" x14ac:dyDescent="0.25">
      <c r="P7" s="115"/>
      <c r="Q7" s="115"/>
      <c r="R7" s="115"/>
      <c r="S7" s="115"/>
    </row>
    <row r="8" spans="1:19" hidden="1" x14ac:dyDescent="0.25">
      <c r="P8" s="115"/>
      <c r="Q8" s="115"/>
      <c r="R8" s="115"/>
      <c r="S8" s="115"/>
    </row>
    <row r="9" spans="1:19" hidden="1" x14ac:dyDescent="0.25">
      <c r="P9" s="115"/>
      <c r="Q9" s="115"/>
      <c r="R9" s="115"/>
      <c r="S9" s="115"/>
    </row>
    <row r="10" spans="1:19" ht="6" customHeight="1" x14ac:dyDescent="0.25">
      <c r="P10" s="115"/>
      <c r="Q10" s="115"/>
      <c r="R10" s="115"/>
      <c r="S10" s="115"/>
    </row>
    <row r="11" spans="1:19" ht="7.5" hidden="1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P11" s="115"/>
      <c r="Q11" s="115"/>
      <c r="R11" s="115"/>
      <c r="S11" s="115"/>
    </row>
    <row r="12" spans="1:19" ht="16.5" customHeight="1" x14ac:dyDescent="0.3">
      <c r="A12" s="138" t="s">
        <v>197</v>
      </c>
      <c r="B12" s="138"/>
      <c r="C12" s="138"/>
      <c r="D12" s="138"/>
      <c r="E12" s="138"/>
      <c r="F12" s="138"/>
      <c r="G12" s="138"/>
      <c r="H12" s="138"/>
      <c r="I12" s="138"/>
      <c r="J12" s="138"/>
      <c r="P12" s="115"/>
      <c r="Q12" s="115"/>
      <c r="R12" s="115"/>
      <c r="S12" s="115"/>
    </row>
    <row r="13" spans="1:19" ht="4.5" customHeight="1" x14ac:dyDescent="0.3">
      <c r="A13" s="30"/>
      <c r="B13" s="30"/>
      <c r="C13" s="30"/>
      <c r="D13" s="30"/>
      <c r="E13" s="30"/>
      <c r="F13" s="30"/>
      <c r="G13" s="30"/>
      <c r="H13" s="30"/>
      <c r="I13" s="30"/>
      <c r="J13" s="30"/>
      <c r="P13" s="115"/>
      <c r="Q13" s="115"/>
      <c r="R13" s="115"/>
      <c r="S13" s="115"/>
    </row>
    <row r="14" spans="1:19" ht="18" customHeight="1" x14ac:dyDescent="0.35">
      <c r="A14" s="244" t="s">
        <v>280</v>
      </c>
      <c r="B14" s="244"/>
      <c r="C14" s="244"/>
      <c r="D14" s="244"/>
      <c r="E14" s="244"/>
      <c r="F14" s="244"/>
      <c r="G14" s="244"/>
      <c r="H14" s="244"/>
      <c r="I14" s="244"/>
      <c r="J14" s="244"/>
      <c r="P14" s="115"/>
      <c r="Q14" s="115"/>
      <c r="R14" s="115"/>
      <c r="S14" s="115"/>
    </row>
    <row r="15" spans="1:19" ht="18.75" hidden="1" x14ac:dyDescent="0.3">
      <c r="A15" s="30"/>
      <c r="B15" s="30"/>
      <c r="C15" s="30"/>
      <c r="D15" s="30"/>
      <c r="E15" s="30"/>
      <c r="F15" s="30"/>
      <c r="G15" s="30"/>
      <c r="H15" s="30"/>
      <c r="I15" s="30"/>
      <c r="J15" s="30"/>
      <c r="P15" s="115"/>
      <c r="Q15" s="115"/>
      <c r="R15" s="115"/>
      <c r="S15" s="115"/>
    </row>
    <row r="16" spans="1:19" ht="16.5" customHeight="1" x14ac:dyDescent="0.35">
      <c r="A16" s="244" t="s">
        <v>224</v>
      </c>
      <c r="B16" s="244"/>
      <c r="C16" s="244"/>
      <c r="D16" s="244"/>
      <c r="E16" s="244"/>
      <c r="F16" s="244"/>
      <c r="G16" s="244"/>
      <c r="H16" s="244"/>
      <c r="I16" s="244"/>
      <c r="J16" s="244"/>
      <c r="P16" s="115"/>
      <c r="Q16" s="115"/>
      <c r="R16" s="115"/>
      <c r="S16" s="115"/>
    </row>
    <row r="17" spans="1:19" ht="3.75" customHeight="1" x14ac:dyDescent="0.3">
      <c r="A17" s="30"/>
      <c r="B17" s="30"/>
      <c r="C17" s="30"/>
      <c r="D17" s="30"/>
      <c r="E17" s="30"/>
      <c r="F17" s="30"/>
      <c r="G17" s="30"/>
      <c r="H17" s="30"/>
      <c r="I17" s="30"/>
      <c r="J17" s="30"/>
      <c r="P17" s="115"/>
      <c r="Q17" s="115"/>
      <c r="R17" s="115"/>
      <c r="S17" s="115"/>
    </row>
    <row r="18" spans="1:19" ht="13.5" customHeight="1" x14ac:dyDescent="0.3">
      <c r="A18" s="243" t="s">
        <v>209</v>
      </c>
      <c r="B18" s="243"/>
      <c r="C18" s="243"/>
      <c r="D18" s="243"/>
      <c r="E18" s="243"/>
      <c r="F18" s="243"/>
      <c r="G18" s="243"/>
      <c r="H18" s="243"/>
      <c r="I18" s="243"/>
      <c r="J18" s="243"/>
      <c r="P18" s="115"/>
      <c r="Q18" s="115"/>
      <c r="R18" s="115"/>
      <c r="S18" s="115"/>
    </row>
    <row r="19" spans="1:19" ht="3.75" customHeight="1" x14ac:dyDescent="0.3">
      <c r="A19" s="30"/>
      <c r="B19" s="30"/>
      <c r="C19" s="30"/>
      <c r="D19" s="30"/>
      <c r="E19" s="30"/>
      <c r="F19" s="30"/>
      <c r="G19" s="30"/>
      <c r="H19" s="30"/>
      <c r="I19" s="30"/>
      <c r="J19" s="30"/>
      <c r="P19" s="115"/>
      <c r="Q19" s="115"/>
      <c r="R19" s="115"/>
      <c r="S19" s="115"/>
    </row>
    <row r="20" spans="1:19" ht="10.5" customHeight="1" x14ac:dyDescent="0.25">
      <c r="A20" s="154" t="s">
        <v>111</v>
      </c>
      <c r="B20" s="210" t="s">
        <v>124</v>
      </c>
      <c r="C20" s="211"/>
      <c r="D20" s="211"/>
      <c r="E20" s="211"/>
      <c r="F20" s="211"/>
      <c r="G20" s="212"/>
      <c r="H20" s="148" t="s">
        <v>210</v>
      </c>
      <c r="I20" s="212"/>
      <c r="J20" s="159" t="s">
        <v>211</v>
      </c>
      <c r="P20" s="115"/>
      <c r="Q20" s="115"/>
      <c r="R20" s="115"/>
      <c r="S20" s="115"/>
    </row>
    <row r="21" spans="1:19" ht="9.75" customHeight="1" x14ac:dyDescent="0.25">
      <c r="A21" s="246"/>
      <c r="B21" s="213"/>
      <c r="C21" s="214"/>
      <c r="D21" s="214"/>
      <c r="E21" s="214"/>
      <c r="F21" s="214"/>
      <c r="G21" s="215"/>
      <c r="H21" s="213"/>
      <c r="I21" s="215"/>
      <c r="J21" s="246"/>
      <c r="P21" s="115"/>
      <c r="Q21" s="115"/>
      <c r="R21" s="115"/>
      <c r="S21" s="115"/>
    </row>
    <row r="22" spans="1:19" ht="12" customHeight="1" x14ac:dyDescent="0.25">
      <c r="A22" s="246"/>
      <c r="B22" s="213"/>
      <c r="C22" s="214"/>
      <c r="D22" s="214"/>
      <c r="E22" s="214"/>
      <c r="F22" s="214"/>
      <c r="G22" s="215"/>
      <c r="H22" s="213"/>
      <c r="I22" s="215"/>
      <c r="J22" s="246"/>
      <c r="P22" s="115"/>
      <c r="Q22" s="115"/>
      <c r="R22" s="115"/>
      <c r="S22" s="115"/>
    </row>
    <row r="23" spans="1:19" ht="8.25" customHeight="1" x14ac:dyDescent="0.25">
      <c r="A23" s="247"/>
      <c r="B23" s="216"/>
      <c r="C23" s="217"/>
      <c r="D23" s="217"/>
      <c r="E23" s="217"/>
      <c r="F23" s="217"/>
      <c r="G23" s="218"/>
      <c r="H23" s="216"/>
      <c r="I23" s="218"/>
      <c r="J23" s="247"/>
      <c r="P23" s="115"/>
      <c r="Q23" s="115"/>
      <c r="R23" s="115"/>
      <c r="S23" s="115"/>
    </row>
    <row r="24" spans="1:19" ht="11.25" customHeight="1" x14ac:dyDescent="0.25">
      <c r="A24" s="18">
        <v>1</v>
      </c>
      <c r="B24" s="227">
        <v>2</v>
      </c>
      <c r="C24" s="228"/>
      <c r="D24" s="228"/>
      <c r="E24" s="228"/>
      <c r="F24" s="228"/>
      <c r="G24" s="229"/>
      <c r="H24" s="227">
        <v>3</v>
      </c>
      <c r="I24" s="229"/>
      <c r="J24" s="83">
        <v>4</v>
      </c>
      <c r="P24" s="115"/>
      <c r="Q24" s="115"/>
      <c r="R24" s="115"/>
      <c r="S24" s="115"/>
    </row>
    <row r="25" spans="1:19" ht="14.25" customHeight="1" x14ac:dyDescent="0.25">
      <c r="A25" s="16"/>
      <c r="B25" s="174" t="s">
        <v>227</v>
      </c>
      <c r="C25" s="235"/>
      <c r="D25" s="235"/>
      <c r="E25" s="235"/>
      <c r="F25" s="235"/>
      <c r="G25" s="236"/>
      <c r="H25" s="160"/>
      <c r="I25" s="254"/>
      <c r="J25" s="83"/>
      <c r="P25" s="115"/>
      <c r="Q25" s="115"/>
      <c r="R25" s="115"/>
      <c r="S25" s="115"/>
    </row>
    <row r="26" spans="1:19" ht="14.25" customHeight="1" x14ac:dyDescent="0.25">
      <c r="A26" s="16"/>
      <c r="B26" s="299" t="s">
        <v>260</v>
      </c>
      <c r="C26" s="300"/>
      <c r="D26" s="300"/>
      <c r="E26" s="300"/>
      <c r="F26" s="300"/>
      <c r="G26" s="301"/>
      <c r="H26" s="160">
        <v>1</v>
      </c>
      <c r="I26" s="254"/>
      <c r="J26" s="58">
        <v>30000</v>
      </c>
      <c r="P26" s="115"/>
      <c r="Q26" s="115"/>
      <c r="R26" s="115"/>
      <c r="S26" s="115"/>
    </row>
    <row r="27" spans="1:19" ht="27" customHeight="1" x14ac:dyDescent="0.25">
      <c r="A27" s="16"/>
      <c r="B27" s="168" t="s">
        <v>261</v>
      </c>
      <c r="C27" s="289"/>
      <c r="D27" s="289"/>
      <c r="E27" s="289"/>
      <c r="F27" s="289"/>
      <c r="G27" s="290"/>
      <c r="H27" s="160">
        <v>1</v>
      </c>
      <c r="I27" s="254"/>
      <c r="J27" s="58">
        <v>2000</v>
      </c>
      <c r="P27" s="115"/>
      <c r="Q27" s="115"/>
      <c r="R27" s="115"/>
      <c r="S27" s="115"/>
    </row>
    <row r="28" spans="1:19" ht="15" customHeight="1" x14ac:dyDescent="0.25">
      <c r="A28" s="16"/>
      <c r="B28" s="174" t="s">
        <v>262</v>
      </c>
      <c r="C28" s="235"/>
      <c r="D28" s="235"/>
      <c r="E28" s="235"/>
      <c r="F28" s="235"/>
      <c r="G28" s="236"/>
      <c r="H28" s="160">
        <v>1</v>
      </c>
      <c r="I28" s="254"/>
      <c r="J28" s="58">
        <v>0</v>
      </c>
      <c r="P28" s="115"/>
      <c r="Q28" s="115"/>
      <c r="R28" s="115"/>
      <c r="S28" s="115"/>
    </row>
    <row r="29" spans="1:19" ht="42" customHeight="1" x14ac:dyDescent="0.25">
      <c r="A29" s="16"/>
      <c r="B29" s="174" t="s">
        <v>263</v>
      </c>
      <c r="C29" s="235"/>
      <c r="D29" s="235"/>
      <c r="E29" s="235"/>
      <c r="F29" s="235"/>
      <c r="G29" s="236"/>
      <c r="H29" s="160">
        <v>1</v>
      </c>
      <c r="I29" s="254"/>
      <c r="J29" s="58">
        <v>6000</v>
      </c>
      <c r="P29" s="115"/>
      <c r="Q29" s="115"/>
      <c r="R29" s="115"/>
      <c r="S29" s="115"/>
    </row>
    <row r="30" spans="1:19" ht="57.75" customHeight="1" x14ac:dyDescent="0.25">
      <c r="A30" s="16"/>
      <c r="B30" s="168" t="s">
        <v>303</v>
      </c>
      <c r="C30" s="289"/>
      <c r="D30" s="289"/>
      <c r="E30" s="289"/>
      <c r="F30" s="289"/>
      <c r="G30" s="290"/>
      <c r="H30" s="160">
        <v>7</v>
      </c>
      <c r="I30" s="254"/>
      <c r="J30" s="58">
        <v>38600</v>
      </c>
      <c r="K30" s="313"/>
      <c r="L30" s="314"/>
      <c r="M30" s="314"/>
      <c r="N30" s="314"/>
      <c r="O30" s="314"/>
      <c r="P30" s="115"/>
      <c r="Q30" s="115"/>
      <c r="R30" s="115"/>
      <c r="S30" s="115"/>
    </row>
    <row r="31" spans="1:19" ht="21.75" customHeight="1" x14ac:dyDescent="0.25">
      <c r="A31" s="16"/>
      <c r="B31" s="174" t="s">
        <v>264</v>
      </c>
      <c r="C31" s="235"/>
      <c r="D31" s="235"/>
      <c r="E31" s="235"/>
      <c r="F31" s="235"/>
      <c r="G31" s="236"/>
      <c r="H31" s="160">
        <v>2</v>
      </c>
      <c r="I31" s="254"/>
      <c r="J31" s="58">
        <v>1000</v>
      </c>
      <c r="P31" s="115"/>
      <c r="Q31" s="115"/>
      <c r="R31" s="115"/>
      <c r="S31" s="115"/>
    </row>
    <row r="32" spans="1:19" ht="15.75" customHeight="1" x14ac:dyDescent="0.25">
      <c r="A32" s="16"/>
      <c r="B32" s="174" t="s">
        <v>265</v>
      </c>
      <c r="C32" s="235"/>
      <c r="D32" s="235"/>
      <c r="E32" s="235"/>
      <c r="F32" s="235"/>
      <c r="G32" s="236"/>
      <c r="H32" s="160">
        <v>1</v>
      </c>
      <c r="I32" s="254"/>
      <c r="J32" s="58">
        <v>1978.51</v>
      </c>
      <c r="P32" s="115"/>
      <c r="Q32" s="115"/>
      <c r="R32" s="115"/>
      <c r="S32" s="115"/>
    </row>
    <row r="33" spans="1:19" ht="12.75" customHeight="1" x14ac:dyDescent="0.25">
      <c r="A33" s="16"/>
      <c r="B33" s="174" t="s">
        <v>266</v>
      </c>
      <c r="C33" s="235"/>
      <c r="D33" s="235"/>
      <c r="E33" s="235"/>
      <c r="F33" s="235"/>
      <c r="G33" s="236"/>
      <c r="H33" s="160">
        <v>1</v>
      </c>
      <c r="I33" s="254"/>
      <c r="J33" s="58">
        <v>35000</v>
      </c>
      <c r="P33" s="115"/>
      <c r="Q33" s="115"/>
      <c r="R33" s="115"/>
      <c r="S33" s="115"/>
    </row>
    <row r="34" spans="1:19" ht="28.5" customHeight="1" x14ac:dyDescent="0.25">
      <c r="A34" s="16"/>
      <c r="B34" s="174" t="s">
        <v>330</v>
      </c>
      <c r="C34" s="235"/>
      <c r="D34" s="235"/>
      <c r="E34" s="235"/>
      <c r="F34" s="235"/>
      <c r="G34" s="236"/>
      <c r="H34" s="160">
        <v>6</v>
      </c>
      <c r="I34" s="254"/>
      <c r="J34" s="58">
        <v>25000</v>
      </c>
      <c r="P34" s="115"/>
      <c r="Q34" s="115"/>
      <c r="R34" s="115"/>
      <c r="S34" s="115"/>
    </row>
    <row r="35" spans="1:19" ht="16.5" customHeight="1" x14ac:dyDescent="0.25">
      <c r="A35" s="16"/>
      <c r="B35" s="174" t="s">
        <v>308</v>
      </c>
      <c r="C35" s="235"/>
      <c r="D35" s="235"/>
      <c r="E35" s="235"/>
      <c r="F35" s="235"/>
      <c r="G35" s="236"/>
      <c r="H35" s="160">
        <v>1</v>
      </c>
      <c r="I35" s="254"/>
      <c r="J35" s="58">
        <v>2000</v>
      </c>
      <c r="P35" s="115"/>
      <c r="Q35" s="115"/>
      <c r="R35" s="115"/>
      <c r="S35" s="115"/>
    </row>
    <row r="36" spans="1:19" ht="14.25" customHeight="1" x14ac:dyDescent="0.25">
      <c r="A36" s="16"/>
      <c r="B36" s="174" t="s">
        <v>353</v>
      </c>
      <c r="C36" s="235"/>
      <c r="D36" s="235"/>
      <c r="E36" s="235"/>
      <c r="F36" s="235"/>
      <c r="G36" s="236"/>
      <c r="H36" s="227">
        <v>1</v>
      </c>
      <c r="I36" s="229"/>
      <c r="J36" s="58">
        <v>53000</v>
      </c>
      <c r="P36" s="115"/>
      <c r="Q36" s="115"/>
      <c r="R36" s="115"/>
      <c r="S36" s="115"/>
    </row>
    <row r="37" spans="1:19" ht="30" hidden="1" customHeight="1" x14ac:dyDescent="0.25">
      <c r="A37" s="16"/>
      <c r="B37" s="227"/>
      <c r="C37" s="228"/>
      <c r="D37" s="228"/>
      <c r="E37" s="228"/>
      <c r="F37" s="228"/>
      <c r="G37" s="229"/>
      <c r="H37" s="227"/>
      <c r="I37" s="229"/>
      <c r="J37" s="83"/>
      <c r="P37" s="115"/>
      <c r="Q37" s="115"/>
      <c r="R37" s="115"/>
      <c r="S37" s="115"/>
    </row>
    <row r="38" spans="1:19" ht="15" customHeight="1" x14ac:dyDescent="0.25">
      <c r="A38" s="16"/>
      <c r="B38" s="299" t="s">
        <v>354</v>
      </c>
      <c r="C38" s="300"/>
      <c r="D38" s="300"/>
      <c r="E38" s="300"/>
      <c r="F38" s="300"/>
      <c r="G38" s="301"/>
      <c r="H38" s="227">
        <v>1</v>
      </c>
      <c r="I38" s="229"/>
      <c r="J38" s="58">
        <v>7000</v>
      </c>
      <c r="P38" s="115"/>
      <c r="Q38" s="115"/>
      <c r="R38" s="115"/>
      <c r="S38" s="115"/>
    </row>
    <row r="39" spans="1:19" ht="14.25" customHeight="1" x14ac:dyDescent="0.25">
      <c r="A39" s="16"/>
      <c r="B39" s="299"/>
      <c r="C39" s="300"/>
      <c r="D39" s="300"/>
      <c r="E39" s="300"/>
      <c r="F39" s="300"/>
      <c r="G39" s="301"/>
      <c r="H39" s="61"/>
      <c r="I39" s="62"/>
      <c r="J39" s="58">
        <v>0</v>
      </c>
      <c r="P39" s="115"/>
      <c r="Q39" s="115"/>
      <c r="R39" s="115"/>
      <c r="S39" s="115"/>
    </row>
    <row r="40" spans="1:19" ht="24.75" customHeight="1" x14ac:dyDescent="0.25">
      <c r="A40" s="16"/>
      <c r="B40" s="168"/>
      <c r="C40" s="289"/>
      <c r="D40" s="289"/>
      <c r="E40" s="289"/>
      <c r="F40" s="289"/>
      <c r="G40" s="290"/>
      <c r="H40" s="61"/>
      <c r="I40" s="62"/>
      <c r="J40" s="58">
        <v>0</v>
      </c>
      <c r="P40" s="115"/>
      <c r="Q40" s="115"/>
      <c r="R40" s="115"/>
      <c r="S40" s="115"/>
    </row>
    <row r="41" spans="1:19" ht="17.25" customHeight="1" x14ac:dyDescent="0.25">
      <c r="A41" s="256" t="s">
        <v>121</v>
      </c>
      <c r="B41" s="257"/>
      <c r="C41" s="257"/>
      <c r="D41" s="257"/>
      <c r="E41" s="257"/>
      <c r="F41" s="257"/>
      <c r="G41" s="258"/>
      <c r="H41" s="256" t="s">
        <v>141</v>
      </c>
      <c r="I41" s="258"/>
      <c r="J41" s="59">
        <f>J26+J27+J28+J29+J30+J31+J32+J33+J34+J35+J36+J38+J39+J40</f>
        <v>201578.51</v>
      </c>
      <c r="P41" s="115"/>
      <c r="Q41" s="115"/>
      <c r="R41" s="115"/>
      <c r="S41" s="115"/>
    </row>
    <row r="42" spans="1:19" ht="17.25" customHeight="1" x14ac:dyDescent="0.25">
      <c r="A42" s="50"/>
      <c r="B42" s="50"/>
      <c r="C42" s="50"/>
      <c r="D42" s="50"/>
      <c r="E42" s="50"/>
      <c r="F42" s="50"/>
      <c r="G42" s="50"/>
      <c r="H42" s="50"/>
      <c r="I42" s="50"/>
      <c r="J42" s="53"/>
      <c r="P42" s="94"/>
      <c r="Q42" s="94"/>
      <c r="R42" s="94"/>
      <c r="S42" s="94"/>
    </row>
    <row r="43" spans="1:19" ht="17.25" customHeight="1" x14ac:dyDescent="0.35">
      <c r="A43" s="244" t="s">
        <v>280</v>
      </c>
      <c r="B43" s="244"/>
      <c r="C43" s="244"/>
      <c r="D43" s="244"/>
      <c r="E43" s="244"/>
      <c r="F43" s="244"/>
      <c r="G43" s="244"/>
      <c r="H43" s="244"/>
      <c r="I43" s="244"/>
      <c r="J43" s="244"/>
      <c r="P43" s="94"/>
      <c r="Q43" s="94"/>
      <c r="R43" s="94"/>
      <c r="S43" s="94"/>
    </row>
    <row r="44" spans="1:19" ht="5.25" customHeight="1" x14ac:dyDescent="0.3">
      <c r="A44" s="30"/>
      <c r="B44" s="30"/>
      <c r="C44" s="30"/>
      <c r="D44" s="30"/>
      <c r="E44" s="30"/>
      <c r="F44" s="30"/>
      <c r="G44" s="30"/>
      <c r="H44" s="30"/>
      <c r="I44" s="30"/>
      <c r="J44" s="30"/>
      <c r="P44" s="94"/>
      <c r="Q44" s="94"/>
      <c r="R44" s="94"/>
      <c r="S44" s="94"/>
    </row>
    <row r="45" spans="1:19" ht="17.25" customHeight="1" x14ac:dyDescent="0.35">
      <c r="A45" s="244" t="s">
        <v>306</v>
      </c>
      <c r="B45" s="244"/>
      <c r="C45" s="244"/>
      <c r="D45" s="244"/>
      <c r="E45" s="244"/>
      <c r="F45" s="244"/>
      <c r="G45" s="244"/>
      <c r="H45" s="244"/>
      <c r="I45" s="244"/>
      <c r="J45" s="244"/>
      <c r="P45" s="94"/>
      <c r="Q45" s="94"/>
      <c r="R45" s="94"/>
      <c r="S45" s="94"/>
    </row>
    <row r="46" spans="1:19" ht="5.25" customHeight="1" x14ac:dyDescent="0.3">
      <c r="A46" s="30"/>
      <c r="B46" s="30"/>
      <c r="C46" s="30"/>
      <c r="D46" s="30"/>
      <c r="E46" s="30"/>
      <c r="F46" s="30"/>
      <c r="G46" s="30"/>
      <c r="H46" s="30"/>
      <c r="I46" s="30"/>
      <c r="J46" s="30"/>
      <c r="P46" s="94"/>
      <c r="Q46" s="94"/>
      <c r="R46" s="94"/>
      <c r="S46" s="94"/>
    </row>
    <row r="47" spans="1:19" ht="17.25" customHeight="1" x14ac:dyDescent="0.3">
      <c r="A47" s="243" t="s">
        <v>209</v>
      </c>
      <c r="B47" s="243"/>
      <c r="C47" s="243"/>
      <c r="D47" s="243"/>
      <c r="E47" s="243"/>
      <c r="F47" s="243"/>
      <c r="G47" s="243"/>
      <c r="H47" s="243"/>
      <c r="I47" s="243"/>
      <c r="J47" s="243"/>
      <c r="P47" s="94"/>
      <c r="Q47" s="94"/>
      <c r="R47" s="94"/>
      <c r="S47" s="94"/>
    </row>
    <row r="48" spans="1:19" ht="7.5" customHeight="1" x14ac:dyDescent="0.25">
      <c r="P48" s="94"/>
      <c r="Q48" s="94"/>
      <c r="R48" s="94"/>
      <c r="S48" s="94"/>
    </row>
    <row r="49" spans="1:19" ht="11.25" customHeight="1" x14ac:dyDescent="0.25">
      <c r="A49" s="154" t="s">
        <v>111</v>
      </c>
      <c r="B49" s="210"/>
      <c r="C49" s="211"/>
      <c r="D49" s="211"/>
      <c r="E49" s="211"/>
      <c r="F49" s="211"/>
      <c r="G49" s="212"/>
      <c r="H49" s="148" t="s">
        <v>210</v>
      </c>
      <c r="I49" s="212"/>
      <c r="J49" s="159" t="s">
        <v>211</v>
      </c>
      <c r="P49" s="94"/>
      <c r="Q49" s="94"/>
      <c r="R49" s="94"/>
      <c r="S49" s="94"/>
    </row>
    <row r="50" spans="1:19" ht="12" customHeight="1" x14ac:dyDescent="0.25">
      <c r="A50" s="246"/>
      <c r="B50" s="213"/>
      <c r="C50" s="214"/>
      <c r="D50" s="214"/>
      <c r="E50" s="214"/>
      <c r="F50" s="214"/>
      <c r="G50" s="215"/>
      <c r="H50" s="213"/>
      <c r="I50" s="215"/>
      <c r="J50" s="246"/>
      <c r="P50" s="94"/>
      <c r="Q50" s="94"/>
      <c r="R50" s="94"/>
      <c r="S50" s="94"/>
    </row>
    <row r="51" spans="1:19" ht="9.75" customHeight="1" x14ac:dyDescent="0.25">
      <c r="A51" s="246"/>
      <c r="B51" s="213"/>
      <c r="C51" s="214"/>
      <c r="D51" s="214"/>
      <c r="E51" s="214"/>
      <c r="F51" s="214"/>
      <c r="G51" s="215"/>
      <c r="H51" s="213"/>
      <c r="I51" s="215"/>
      <c r="J51" s="246"/>
      <c r="P51" s="94"/>
      <c r="Q51" s="94"/>
      <c r="R51" s="94"/>
      <c r="S51" s="94"/>
    </row>
    <row r="52" spans="1:19" ht="10.5" customHeight="1" x14ac:dyDescent="0.25">
      <c r="A52" s="247"/>
      <c r="B52" s="216"/>
      <c r="C52" s="217"/>
      <c r="D52" s="217"/>
      <c r="E52" s="217"/>
      <c r="F52" s="217"/>
      <c r="G52" s="218"/>
      <c r="H52" s="216"/>
      <c r="I52" s="218"/>
      <c r="J52" s="247"/>
      <c r="P52" s="94"/>
      <c r="Q52" s="94"/>
      <c r="R52" s="94"/>
      <c r="S52" s="94"/>
    </row>
    <row r="53" spans="1:19" ht="17.25" customHeight="1" x14ac:dyDescent="0.25">
      <c r="A53" s="18">
        <v>1</v>
      </c>
      <c r="B53" s="227">
        <v>2</v>
      </c>
      <c r="C53" s="228"/>
      <c r="D53" s="228"/>
      <c r="E53" s="228"/>
      <c r="F53" s="228"/>
      <c r="G53" s="229"/>
      <c r="H53" s="227">
        <v>3</v>
      </c>
      <c r="I53" s="229"/>
      <c r="J53" s="83">
        <v>4</v>
      </c>
      <c r="P53" s="94"/>
      <c r="Q53" s="94"/>
      <c r="R53" s="94"/>
      <c r="S53" s="94"/>
    </row>
    <row r="54" spans="1:19" ht="17.25" customHeight="1" x14ac:dyDescent="0.25">
      <c r="A54" s="16"/>
      <c r="B54" s="174" t="s">
        <v>227</v>
      </c>
      <c r="C54" s="235"/>
      <c r="D54" s="235"/>
      <c r="E54" s="235"/>
      <c r="F54" s="235"/>
      <c r="G54" s="236"/>
      <c r="H54" s="160"/>
      <c r="I54" s="254"/>
      <c r="J54" s="83"/>
      <c r="P54" s="94"/>
      <c r="Q54" s="94"/>
      <c r="R54" s="94"/>
      <c r="S54" s="94"/>
    </row>
    <row r="55" spans="1:19" ht="28.5" customHeight="1" x14ac:dyDescent="0.25">
      <c r="A55" s="18">
        <v>1</v>
      </c>
      <c r="B55" s="174" t="s">
        <v>299</v>
      </c>
      <c r="C55" s="235"/>
      <c r="D55" s="235"/>
      <c r="E55" s="235"/>
      <c r="F55" s="235"/>
      <c r="G55" s="236"/>
      <c r="H55" s="160">
        <v>1</v>
      </c>
      <c r="I55" s="254"/>
      <c r="J55" s="58">
        <v>3200</v>
      </c>
      <c r="P55" s="94"/>
      <c r="Q55" s="94"/>
      <c r="R55" s="94"/>
      <c r="S55" s="94"/>
    </row>
    <row r="56" spans="1:19" ht="17.25" customHeight="1" x14ac:dyDescent="0.25">
      <c r="A56" s="250" t="s">
        <v>121</v>
      </c>
      <c r="B56" s="251"/>
      <c r="C56" s="251"/>
      <c r="D56" s="251"/>
      <c r="E56" s="251"/>
      <c r="F56" s="251"/>
      <c r="G56" s="252"/>
      <c r="H56" s="256"/>
      <c r="I56" s="258"/>
      <c r="J56" s="59">
        <f>J55</f>
        <v>3200</v>
      </c>
      <c r="P56" s="94"/>
      <c r="Q56" s="94"/>
      <c r="R56" s="94"/>
      <c r="S56" s="94"/>
    </row>
    <row r="57" spans="1:19" ht="17.25" customHeight="1" x14ac:dyDescent="0.25">
      <c r="A57" s="50"/>
      <c r="B57" s="50"/>
      <c r="C57" s="50"/>
      <c r="D57" s="50"/>
      <c r="E57" s="50"/>
      <c r="F57" s="50"/>
      <c r="G57" s="50"/>
      <c r="H57" s="50"/>
      <c r="I57" s="50"/>
      <c r="J57" s="53"/>
      <c r="P57" s="94"/>
      <c r="Q57" s="94"/>
      <c r="R57" s="94"/>
      <c r="S57" s="94"/>
    </row>
    <row r="58" spans="1:19" ht="14.25" customHeight="1" x14ac:dyDescent="0.25">
      <c r="A58" s="50"/>
      <c r="B58" s="50"/>
      <c r="C58" s="50"/>
      <c r="D58" s="50"/>
      <c r="E58" s="50"/>
      <c r="F58" s="50"/>
      <c r="G58" s="50"/>
      <c r="H58" s="50"/>
      <c r="I58" s="50"/>
      <c r="J58" s="53"/>
      <c r="P58" s="115"/>
      <c r="Q58" s="115"/>
      <c r="R58" s="115"/>
      <c r="S58" s="115"/>
    </row>
    <row r="59" spans="1:19" ht="19.5" customHeight="1" x14ac:dyDescent="0.3">
      <c r="A59" s="244"/>
      <c r="B59" s="244"/>
      <c r="C59" s="244"/>
      <c r="D59" s="244"/>
      <c r="E59" s="244"/>
      <c r="F59" s="244"/>
      <c r="G59" s="244"/>
      <c r="H59" s="244"/>
      <c r="I59" s="244"/>
      <c r="J59" s="244"/>
      <c r="P59" s="115"/>
      <c r="Q59" s="115"/>
      <c r="R59" s="115"/>
      <c r="S59" s="115"/>
    </row>
    <row r="60" spans="1:19" ht="3.75" customHeight="1" x14ac:dyDescent="0.3">
      <c r="A60" s="30"/>
      <c r="B60" s="30"/>
      <c r="C60" s="30"/>
      <c r="D60" s="30"/>
      <c r="E60" s="30"/>
      <c r="F60" s="30"/>
      <c r="G60" s="30"/>
      <c r="H60" s="30"/>
      <c r="I60" s="30"/>
      <c r="J60" s="30"/>
      <c r="P60" s="115"/>
      <c r="Q60" s="115"/>
      <c r="R60" s="115"/>
      <c r="S60" s="115"/>
    </row>
    <row r="61" spans="1:19" ht="21.75" customHeight="1" x14ac:dyDescent="0.3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P61" s="115"/>
      <c r="Q61" s="115"/>
      <c r="R61" s="115"/>
      <c r="S61" s="115"/>
    </row>
    <row r="62" spans="1:19" ht="6" customHeight="1" x14ac:dyDescent="0.3">
      <c r="A62" s="30"/>
      <c r="B62" s="30"/>
      <c r="C62" s="30"/>
      <c r="D62" s="30"/>
      <c r="E62" s="30"/>
      <c r="F62" s="30"/>
      <c r="G62" s="30"/>
      <c r="H62" s="30"/>
      <c r="I62" s="30"/>
      <c r="J62" s="30"/>
      <c r="P62" s="115"/>
      <c r="Q62" s="115"/>
      <c r="R62" s="115"/>
      <c r="S62" s="115"/>
    </row>
    <row r="63" spans="1:19" ht="18.75" x14ac:dyDescent="0.3">
      <c r="A63" s="243"/>
      <c r="B63" s="243"/>
      <c r="C63" s="243"/>
      <c r="D63" s="243"/>
      <c r="E63" s="243"/>
      <c r="F63" s="243"/>
      <c r="G63" s="243"/>
      <c r="H63" s="243"/>
      <c r="I63" s="243"/>
      <c r="J63" s="243"/>
      <c r="P63" s="115"/>
      <c r="Q63" s="115"/>
      <c r="R63" s="115"/>
      <c r="S63" s="115"/>
    </row>
    <row r="64" spans="1:19" x14ac:dyDescent="0.25">
      <c r="P64" s="115"/>
      <c r="Q64" s="115"/>
      <c r="R64" s="115"/>
      <c r="S64" s="115"/>
    </row>
    <row r="65" spans="1:19" ht="15" customHeight="1" x14ac:dyDescent="0.25">
      <c r="A65" s="154"/>
      <c r="B65" s="210"/>
      <c r="C65" s="211"/>
      <c r="D65" s="211"/>
      <c r="E65" s="211"/>
      <c r="F65" s="211"/>
      <c r="G65" s="212"/>
      <c r="H65" s="148"/>
      <c r="I65" s="212"/>
      <c r="J65" s="159"/>
      <c r="P65" s="115"/>
      <c r="Q65" s="115"/>
      <c r="R65" s="115"/>
      <c r="S65" s="115"/>
    </row>
    <row r="66" spans="1:19" ht="9.75" customHeight="1" x14ac:dyDescent="0.25">
      <c r="A66" s="246"/>
      <c r="B66" s="213"/>
      <c r="C66" s="214"/>
      <c r="D66" s="214"/>
      <c r="E66" s="214"/>
      <c r="F66" s="214"/>
      <c r="G66" s="215"/>
      <c r="H66" s="213"/>
      <c r="I66" s="215"/>
      <c r="J66" s="246"/>
      <c r="P66" s="115"/>
      <c r="Q66" s="115"/>
      <c r="R66" s="115"/>
      <c r="S66" s="115"/>
    </row>
    <row r="67" spans="1:19" ht="2.25" customHeight="1" x14ac:dyDescent="0.25">
      <c r="A67" s="246"/>
      <c r="B67" s="213"/>
      <c r="C67" s="214"/>
      <c r="D67" s="214"/>
      <c r="E67" s="214"/>
      <c r="F67" s="214"/>
      <c r="G67" s="215"/>
      <c r="H67" s="213"/>
      <c r="I67" s="215"/>
      <c r="J67" s="246"/>
      <c r="P67" s="115"/>
      <c r="Q67" s="115"/>
      <c r="R67" s="115"/>
      <c r="S67" s="115"/>
    </row>
    <row r="68" spans="1:19" ht="7.5" hidden="1" customHeight="1" x14ac:dyDescent="0.25">
      <c r="A68" s="247"/>
      <c r="B68" s="216"/>
      <c r="C68" s="217"/>
      <c r="D68" s="217"/>
      <c r="E68" s="217"/>
      <c r="F68" s="217"/>
      <c r="G68" s="218"/>
      <c r="H68" s="216"/>
      <c r="I68" s="218"/>
      <c r="J68" s="247"/>
      <c r="P68" s="115"/>
      <c r="Q68" s="115"/>
      <c r="R68" s="115"/>
      <c r="S68" s="115"/>
    </row>
    <row r="69" spans="1:19" ht="12" customHeight="1" x14ac:dyDescent="0.25">
      <c r="A69" s="18"/>
      <c r="B69" s="227"/>
      <c r="C69" s="228"/>
      <c r="D69" s="228"/>
      <c r="E69" s="228"/>
      <c r="F69" s="228"/>
      <c r="G69" s="229"/>
      <c r="H69" s="227"/>
      <c r="I69" s="229"/>
      <c r="J69" s="83"/>
      <c r="P69" s="115"/>
      <c r="Q69" s="115"/>
      <c r="R69" s="115"/>
      <c r="S69" s="115"/>
    </row>
    <row r="70" spans="1:19" x14ac:dyDescent="0.25">
      <c r="A70" s="16"/>
      <c r="B70" s="174"/>
      <c r="C70" s="235"/>
      <c r="D70" s="235"/>
      <c r="E70" s="235"/>
      <c r="F70" s="235"/>
      <c r="G70" s="236"/>
      <c r="H70" s="160"/>
      <c r="I70" s="254"/>
      <c r="J70" s="83"/>
      <c r="P70" s="115"/>
      <c r="Q70" s="115"/>
      <c r="R70" s="115"/>
      <c r="S70" s="115"/>
    </row>
    <row r="71" spans="1:19" ht="29.25" customHeight="1" x14ac:dyDescent="0.25">
      <c r="A71" s="18"/>
      <c r="B71" s="174"/>
      <c r="C71" s="235"/>
      <c r="D71" s="235"/>
      <c r="E71" s="235"/>
      <c r="F71" s="235"/>
      <c r="G71" s="236"/>
      <c r="H71" s="160"/>
      <c r="I71" s="254"/>
      <c r="J71" s="58"/>
      <c r="P71" s="115"/>
      <c r="Q71" s="115"/>
      <c r="R71" s="115"/>
      <c r="S71" s="115"/>
    </row>
    <row r="72" spans="1:19" x14ac:dyDescent="0.25">
      <c r="A72" s="250"/>
      <c r="B72" s="251"/>
      <c r="C72" s="251"/>
      <c r="D72" s="251"/>
      <c r="E72" s="251"/>
      <c r="F72" s="251"/>
      <c r="G72" s="252"/>
      <c r="H72" s="256"/>
      <c r="I72" s="258"/>
      <c r="J72" s="59"/>
      <c r="P72" s="115"/>
      <c r="Q72" s="115"/>
      <c r="R72" s="115"/>
      <c r="S72" s="115"/>
    </row>
    <row r="73" spans="1:19" ht="8.25" customHeight="1" x14ac:dyDescent="0.25">
      <c r="P73" s="115"/>
      <c r="Q73" s="115"/>
      <c r="R73" s="115"/>
      <c r="S73" s="115"/>
    </row>
    <row r="74" spans="1:19" hidden="1" x14ac:dyDescent="0.25">
      <c r="P74" s="115"/>
      <c r="Q74" s="115"/>
      <c r="R74" s="115"/>
      <c r="S74" s="115"/>
    </row>
    <row r="75" spans="1:19" hidden="1" x14ac:dyDescent="0.25">
      <c r="P75" s="115"/>
      <c r="Q75" s="115"/>
      <c r="R75" s="115"/>
      <c r="S75" s="115"/>
    </row>
    <row r="76" spans="1:19" ht="207" hidden="1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P76" s="115"/>
      <c r="Q76" s="115"/>
      <c r="R76" s="115"/>
      <c r="S76" s="115"/>
    </row>
    <row r="77" spans="1:19" x14ac:dyDescent="0.25">
      <c r="P77" s="115"/>
      <c r="Q77" s="115"/>
      <c r="R77" s="115"/>
      <c r="S77" s="115"/>
    </row>
    <row r="78" spans="1:19" x14ac:dyDescent="0.25">
      <c r="P78" s="115"/>
      <c r="Q78" s="115"/>
      <c r="R78" s="115"/>
      <c r="S78" s="115"/>
    </row>
    <row r="79" spans="1:19" x14ac:dyDescent="0.25">
      <c r="P79" s="115"/>
      <c r="Q79" s="115"/>
      <c r="R79" s="115"/>
      <c r="S79" s="115"/>
    </row>
    <row r="80" spans="1:19" x14ac:dyDescent="0.25">
      <c r="P80" s="115"/>
      <c r="Q80" s="115"/>
      <c r="R80" s="115"/>
      <c r="S80" s="115"/>
    </row>
    <row r="81" spans="16:19" x14ac:dyDescent="0.25">
      <c r="P81" s="115"/>
      <c r="Q81" s="115"/>
      <c r="R81" s="115"/>
      <c r="S81" s="115"/>
    </row>
    <row r="82" spans="16:19" x14ac:dyDescent="0.25">
      <c r="P82" s="115"/>
      <c r="Q82" s="115"/>
      <c r="R82" s="115"/>
      <c r="S82" s="115"/>
    </row>
    <row r="83" spans="16:19" x14ac:dyDescent="0.25">
      <c r="P83" s="115"/>
      <c r="Q83" s="115"/>
      <c r="R83" s="115"/>
      <c r="S83" s="115"/>
    </row>
    <row r="84" spans="16:19" x14ac:dyDescent="0.25">
      <c r="P84" s="115"/>
      <c r="Q84" s="115"/>
      <c r="R84" s="115"/>
      <c r="S84" s="115"/>
    </row>
    <row r="85" spans="16:19" x14ac:dyDescent="0.25">
      <c r="P85" s="115"/>
      <c r="Q85" s="115"/>
      <c r="R85" s="115"/>
      <c r="S85" s="115"/>
    </row>
    <row r="86" spans="16:19" x14ac:dyDescent="0.25">
      <c r="P86" s="115"/>
      <c r="Q86" s="115"/>
      <c r="R86" s="115"/>
      <c r="S86" s="115"/>
    </row>
    <row r="87" spans="16:19" x14ac:dyDescent="0.25">
      <c r="P87" s="115"/>
      <c r="Q87" s="115"/>
      <c r="R87" s="115"/>
      <c r="S87" s="115"/>
    </row>
    <row r="88" spans="16:19" x14ac:dyDescent="0.25">
      <c r="P88" s="115"/>
      <c r="Q88" s="115"/>
      <c r="R88" s="115"/>
      <c r="S88" s="115"/>
    </row>
    <row r="89" spans="16:19" x14ac:dyDescent="0.25">
      <c r="P89" s="115"/>
      <c r="Q89" s="115"/>
      <c r="R89" s="115"/>
      <c r="S89" s="115"/>
    </row>
    <row r="90" spans="16:19" x14ac:dyDescent="0.25">
      <c r="P90" s="115"/>
      <c r="Q90" s="115"/>
      <c r="R90" s="115"/>
      <c r="S90" s="115"/>
    </row>
    <row r="91" spans="16:19" x14ac:dyDescent="0.25">
      <c r="P91" s="115"/>
      <c r="Q91" s="115"/>
      <c r="R91" s="115"/>
      <c r="S91" s="115"/>
    </row>
    <row r="92" spans="16:19" x14ac:dyDescent="0.25">
      <c r="P92" s="115"/>
      <c r="Q92" s="115"/>
      <c r="R92" s="115"/>
      <c r="S92" s="115"/>
    </row>
    <row r="93" spans="16:19" x14ac:dyDescent="0.25">
      <c r="P93" s="115"/>
      <c r="Q93" s="115"/>
      <c r="R93" s="115"/>
      <c r="S93" s="115"/>
    </row>
    <row r="94" spans="16:19" x14ac:dyDescent="0.25">
      <c r="P94" s="115"/>
      <c r="Q94" s="115"/>
      <c r="R94" s="115"/>
      <c r="S94" s="115"/>
    </row>
    <row r="95" spans="16:19" x14ac:dyDescent="0.25">
      <c r="P95" s="115"/>
      <c r="Q95" s="115"/>
      <c r="R95" s="115"/>
      <c r="S95" s="115"/>
    </row>
    <row r="96" spans="16:19" x14ac:dyDescent="0.25">
      <c r="P96" s="115"/>
      <c r="Q96" s="115"/>
      <c r="R96" s="115"/>
      <c r="S96" s="115"/>
    </row>
    <row r="97" spans="16:19" x14ac:dyDescent="0.25">
      <c r="P97" s="115"/>
      <c r="Q97" s="115"/>
      <c r="R97" s="115"/>
      <c r="S97" s="115"/>
    </row>
    <row r="98" spans="16:19" x14ac:dyDescent="0.25">
      <c r="P98" s="115"/>
      <c r="Q98" s="115"/>
      <c r="R98" s="115"/>
      <c r="S98" s="115"/>
    </row>
    <row r="99" spans="16:19" x14ac:dyDescent="0.25">
      <c r="P99" s="115"/>
      <c r="Q99" s="115"/>
      <c r="R99" s="115"/>
      <c r="S99" s="115"/>
    </row>
    <row r="100" spans="16:19" x14ac:dyDescent="0.25">
      <c r="P100" s="115"/>
      <c r="Q100" s="115"/>
      <c r="R100" s="115"/>
      <c r="S100" s="115"/>
    </row>
    <row r="101" spans="16:19" x14ac:dyDescent="0.25">
      <c r="P101" s="115"/>
      <c r="Q101" s="115"/>
      <c r="R101" s="115"/>
      <c r="S101" s="115"/>
    </row>
    <row r="102" spans="16:19" x14ac:dyDescent="0.25">
      <c r="P102" s="115"/>
      <c r="Q102" s="115"/>
      <c r="R102" s="115"/>
      <c r="S102" s="115"/>
    </row>
    <row r="103" spans="16:19" x14ac:dyDescent="0.25">
      <c r="P103" s="115"/>
      <c r="Q103" s="115"/>
      <c r="R103" s="115"/>
      <c r="S103" s="115"/>
    </row>
    <row r="104" spans="16:19" x14ac:dyDescent="0.25">
      <c r="P104" s="115"/>
      <c r="Q104" s="115"/>
      <c r="R104" s="115"/>
      <c r="S104" s="115"/>
    </row>
    <row r="105" spans="16:19" x14ac:dyDescent="0.25">
      <c r="P105" s="115"/>
      <c r="Q105" s="115"/>
      <c r="R105" s="115"/>
      <c r="S105" s="115"/>
    </row>
    <row r="106" spans="16:19" x14ac:dyDescent="0.25">
      <c r="P106" s="115"/>
      <c r="Q106" s="115"/>
      <c r="R106" s="115"/>
      <c r="S106" s="115"/>
    </row>
    <row r="107" spans="16:19" x14ac:dyDescent="0.25">
      <c r="P107" s="115"/>
      <c r="Q107" s="115"/>
      <c r="R107" s="115"/>
      <c r="S107" s="115"/>
    </row>
    <row r="108" spans="16:19" x14ac:dyDescent="0.25">
      <c r="P108" s="115"/>
      <c r="Q108" s="115"/>
      <c r="R108" s="115"/>
      <c r="S108" s="115"/>
    </row>
    <row r="109" spans="16:19" x14ac:dyDescent="0.25">
      <c r="P109" s="115"/>
      <c r="Q109" s="115"/>
      <c r="R109" s="115"/>
      <c r="S109" s="115"/>
    </row>
    <row r="110" spans="16:19" x14ac:dyDescent="0.25">
      <c r="P110" s="115"/>
      <c r="Q110" s="115"/>
      <c r="R110" s="115"/>
      <c r="S110" s="115"/>
    </row>
    <row r="111" spans="16:19" x14ac:dyDescent="0.25">
      <c r="P111" s="115"/>
      <c r="Q111" s="115"/>
      <c r="R111" s="115"/>
      <c r="S111" s="115"/>
    </row>
    <row r="112" spans="16:19" x14ac:dyDescent="0.25">
      <c r="P112" s="115"/>
      <c r="Q112" s="115"/>
      <c r="R112" s="115"/>
      <c r="S112" s="115"/>
    </row>
    <row r="113" spans="16:19" x14ac:dyDescent="0.25">
      <c r="P113" s="115"/>
      <c r="Q113" s="115"/>
      <c r="R113" s="115"/>
      <c r="S113" s="115"/>
    </row>
    <row r="114" spans="16:19" x14ac:dyDescent="0.25">
      <c r="P114" s="115"/>
      <c r="Q114" s="115"/>
      <c r="R114" s="115"/>
      <c r="S114" s="115"/>
    </row>
    <row r="115" spans="16:19" x14ac:dyDescent="0.25">
      <c r="P115" s="115"/>
      <c r="Q115" s="115"/>
      <c r="R115" s="115"/>
      <c r="S115" s="115"/>
    </row>
    <row r="116" spans="16:19" x14ac:dyDescent="0.25">
      <c r="P116" s="115"/>
      <c r="Q116" s="115"/>
      <c r="R116" s="115"/>
      <c r="S116" s="115"/>
    </row>
    <row r="117" spans="16:19" x14ac:dyDescent="0.25">
      <c r="P117" s="115"/>
      <c r="Q117" s="115"/>
      <c r="R117" s="115"/>
      <c r="S117" s="115"/>
    </row>
    <row r="118" spans="16:19" x14ac:dyDescent="0.25">
      <c r="P118" s="115"/>
      <c r="Q118" s="115"/>
      <c r="R118" s="115"/>
      <c r="S118" s="115"/>
    </row>
    <row r="119" spans="16:19" x14ac:dyDescent="0.25">
      <c r="P119" s="115"/>
      <c r="Q119" s="115"/>
      <c r="R119" s="115"/>
      <c r="S119" s="115"/>
    </row>
    <row r="120" spans="16:19" x14ac:dyDescent="0.25">
      <c r="P120" s="115"/>
      <c r="Q120" s="115"/>
      <c r="R120" s="115"/>
      <c r="S120" s="115"/>
    </row>
    <row r="121" spans="16:19" x14ac:dyDescent="0.25">
      <c r="P121" s="115"/>
      <c r="Q121" s="115"/>
      <c r="R121" s="115"/>
      <c r="S121" s="115"/>
    </row>
    <row r="122" spans="16:19" x14ac:dyDescent="0.25">
      <c r="P122" s="115"/>
      <c r="Q122" s="115"/>
      <c r="R122" s="115"/>
      <c r="S122" s="115"/>
    </row>
    <row r="123" spans="16:19" x14ac:dyDescent="0.25">
      <c r="P123" s="115"/>
      <c r="Q123" s="115"/>
      <c r="R123" s="115"/>
      <c r="S123" s="115"/>
    </row>
    <row r="124" spans="16:19" x14ac:dyDescent="0.25">
      <c r="P124" s="115"/>
      <c r="Q124" s="115"/>
      <c r="R124" s="115"/>
      <c r="S124" s="115"/>
    </row>
    <row r="125" spans="16:19" x14ac:dyDescent="0.25">
      <c r="P125" s="115"/>
      <c r="Q125" s="115"/>
      <c r="R125" s="115"/>
      <c r="S125" s="115"/>
    </row>
    <row r="126" spans="16:19" x14ac:dyDescent="0.25">
      <c r="P126" s="115"/>
      <c r="Q126" s="115"/>
      <c r="R126" s="115"/>
      <c r="S126" s="115"/>
    </row>
    <row r="127" spans="16:19" x14ac:dyDescent="0.25">
      <c r="P127" s="115"/>
      <c r="Q127" s="115"/>
      <c r="R127" s="115"/>
      <c r="S127" s="115"/>
    </row>
    <row r="128" spans="16:19" x14ac:dyDescent="0.25">
      <c r="P128" s="115"/>
      <c r="Q128" s="115"/>
      <c r="R128" s="115"/>
      <c r="S128" s="115"/>
    </row>
    <row r="129" spans="16:19" x14ac:dyDescent="0.25">
      <c r="P129" s="115"/>
      <c r="Q129" s="115"/>
      <c r="R129" s="115"/>
      <c r="S129" s="115"/>
    </row>
    <row r="130" spans="16:19" x14ac:dyDescent="0.25">
      <c r="P130" s="115"/>
      <c r="Q130" s="115"/>
      <c r="R130" s="115"/>
      <c r="S130" s="115"/>
    </row>
    <row r="131" spans="16:19" x14ac:dyDescent="0.25">
      <c r="P131" s="115"/>
      <c r="Q131" s="115"/>
      <c r="R131" s="115"/>
      <c r="S131" s="115"/>
    </row>
    <row r="132" spans="16:19" x14ac:dyDescent="0.25">
      <c r="P132" s="115"/>
      <c r="Q132" s="115"/>
      <c r="R132" s="115"/>
      <c r="S132" s="115"/>
    </row>
    <row r="133" spans="16:19" x14ac:dyDescent="0.25">
      <c r="P133" s="115"/>
      <c r="Q133" s="115"/>
      <c r="R133" s="115"/>
      <c r="S133" s="115"/>
    </row>
    <row r="134" spans="16:19" x14ac:dyDescent="0.25">
      <c r="P134" s="115"/>
      <c r="Q134" s="115"/>
      <c r="R134" s="115"/>
      <c r="S134" s="115"/>
    </row>
    <row r="135" spans="16:19" x14ac:dyDescent="0.25">
      <c r="P135" s="115"/>
      <c r="Q135" s="115"/>
      <c r="R135" s="115"/>
      <c r="S135" s="115"/>
    </row>
    <row r="136" spans="16:19" x14ac:dyDescent="0.25">
      <c r="P136" s="115"/>
      <c r="Q136" s="115"/>
      <c r="R136" s="115"/>
      <c r="S136" s="115"/>
    </row>
    <row r="137" spans="16:19" x14ac:dyDescent="0.25">
      <c r="P137" s="115"/>
      <c r="Q137" s="115"/>
      <c r="R137" s="115"/>
      <c r="S137" s="115"/>
    </row>
    <row r="138" spans="16:19" x14ac:dyDescent="0.25">
      <c r="P138" s="115"/>
      <c r="Q138" s="115"/>
      <c r="R138" s="115"/>
      <c r="S138" s="115"/>
    </row>
    <row r="139" spans="16:19" x14ac:dyDescent="0.25">
      <c r="P139" s="115"/>
      <c r="Q139" s="115"/>
      <c r="R139" s="115"/>
      <c r="S139" s="115"/>
    </row>
    <row r="140" spans="16:19" x14ac:dyDescent="0.25">
      <c r="P140" s="115"/>
      <c r="Q140" s="115"/>
      <c r="R140" s="115"/>
      <c r="S140" s="115"/>
    </row>
    <row r="141" spans="16:19" x14ac:dyDescent="0.25">
      <c r="P141" s="115"/>
      <c r="Q141" s="115"/>
      <c r="R141" s="115"/>
      <c r="S141" s="115"/>
    </row>
    <row r="142" spans="16:19" x14ac:dyDescent="0.25">
      <c r="P142" s="115"/>
      <c r="Q142" s="115"/>
      <c r="R142" s="115"/>
      <c r="S142" s="115"/>
    </row>
    <row r="143" spans="16:19" x14ac:dyDescent="0.25">
      <c r="P143" s="115"/>
      <c r="Q143" s="115"/>
      <c r="R143" s="115"/>
      <c r="S143" s="115"/>
    </row>
    <row r="144" spans="16:19" x14ac:dyDescent="0.25">
      <c r="P144" s="115"/>
      <c r="Q144" s="115"/>
      <c r="R144" s="115"/>
      <c r="S144" s="115"/>
    </row>
    <row r="145" spans="16:19" x14ac:dyDescent="0.25">
      <c r="P145" s="115"/>
      <c r="Q145" s="115"/>
      <c r="R145" s="115"/>
      <c r="S145" s="115"/>
    </row>
    <row r="146" spans="16:19" x14ac:dyDescent="0.25">
      <c r="P146" s="115"/>
      <c r="Q146" s="115"/>
      <c r="R146" s="115"/>
      <c r="S146" s="115"/>
    </row>
    <row r="147" spans="16:19" x14ac:dyDescent="0.25">
      <c r="P147" s="115"/>
      <c r="Q147" s="115"/>
      <c r="R147" s="115"/>
      <c r="S147" s="115"/>
    </row>
    <row r="148" spans="16:19" x14ac:dyDescent="0.25">
      <c r="P148" s="115"/>
      <c r="Q148" s="115"/>
      <c r="R148" s="115"/>
      <c r="S148" s="115"/>
    </row>
    <row r="149" spans="16:19" x14ac:dyDescent="0.25">
      <c r="P149" s="115"/>
      <c r="Q149" s="115"/>
      <c r="R149" s="115"/>
      <c r="S149" s="115"/>
    </row>
    <row r="150" spans="16:19" x14ac:dyDescent="0.25">
      <c r="P150" s="115"/>
      <c r="Q150" s="115"/>
      <c r="R150" s="115"/>
      <c r="S150" s="115"/>
    </row>
    <row r="151" spans="16:19" x14ac:dyDescent="0.25">
      <c r="P151" s="115"/>
      <c r="Q151" s="115"/>
      <c r="R151" s="115"/>
      <c r="S151" s="115"/>
    </row>
    <row r="152" spans="16:19" x14ac:dyDescent="0.25">
      <c r="P152" s="115"/>
      <c r="Q152" s="115"/>
      <c r="R152" s="115"/>
      <c r="S152" s="115"/>
    </row>
    <row r="153" spans="16:19" x14ac:dyDescent="0.25">
      <c r="P153" s="115"/>
      <c r="Q153" s="115"/>
      <c r="R153" s="115"/>
      <c r="S153" s="115"/>
    </row>
    <row r="154" spans="16:19" x14ac:dyDescent="0.25">
      <c r="P154" s="115"/>
      <c r="Q154" s="115"/>
      <c r="R154" s="115"/>
      <c r="S154" s="115"/>
    </row>
    <row r="155" spans="16:19" x14ac:dyDescent="0.25">
      <c r="P155" s="115"/>
      <c r="Q155" s="115"/>
      <c r="R155" s="115"/>
      <c r="S155" s="115"/>
    </row>
    <row r="156" spans="16:19" x14ac:dyDescent="0.25">
      <c r="P156" s="115"/>
      <c r="Q156" s="115"/>
      <c r="R156" s="115"/>
      <c r="S156" s="115"/>
    </row>
    <row r="157" spans="16:19" x14ac:dyDescent="0.25">
      <c r="P157" s="115"/>
      <c r="Q157" s="115"/>
      <c r="R157" s="115"/>
      <c r="S157" s="115"/>
    </row>
    <row r="158" spans="16:19" x14ac:dyDescent="0.25">
      <c r="P158" s="115"/>
      <c r="Q158" s="115"/>
      <c r="R158" s="115"/>
      <c r="S158" s="115"/>
    </row>
    <row r="159" spans="16:19" x14ac:dyDescent="0.25">
      <c r="P159" s="115"/>
      <c r="Q159" s="115"/>
      <c r="R159" s="115"/>
      <c r="S159" s="115"/>
    </row>
    <row r="160" spans="16:19" x14ac:dyDescent="0.25">
      <c r="P160" s="115"/>
      <c r="Q160" s="115"/>
    </row>
    <row r="161" spans="16:17" x14ac:dyDescent="0.25">
      <c r="P161" s="115"/>
      <c r="Q161" s="115"/>
    </row>
    <row r="162" spans="16:17" x14ac:dyDescent="0.25">
      <c r="P162" s="115"/>
      <c r="Q162" s="115"/>
    </row>
    <row r="163" spans="16:17" x14ac:dyDescent="0.25">
      <c r="P163" s="115"/>
      <c r="Q163" s="115"/>
    </row>
    <row r="164" spans="16:17" x14ac:dyDescent="0.25">
      <c r="P164" s="115"/>
      <c r="Q164" s="115"/>
    </row>
    <row r="165" spans="16:17" x14ac:dyDescent="0.25">
      <c r="P165" s="115"/>
      <c r="Q165" s="115"/>
    </row>
    <row r="166" spans="16:17" x14ac:dyDescent="0.25">
      <c r="P166" s="115"/>
      <c r="Q166" s="115"/>
    </row>
    <row r="167" spans="16:17" x14ac:dyDescent="0.25">
      <c r="P167" s="115"/>
      <c r="Q167" s="115"/>
    </row>
    <row r="168" spans="16:17" x14ac:dyDescent="0.25">
      <c r="P168" s="115"/>
      <c r="Q168" s="115"/>
    </row>
    <row r="169" spans="16:17" x14ac:dyDescent="0.25">
      <c r="P169" s="115"/>
      <c r="Q169" s="115"/>
    </row>
    <row r="170" spans="16:17" x14ac:dyDescent="0.25">
      <c r="P170" s="115"/>
      <c r="Q170" s="115"/>
    </row>
    <row r="171" spans="16:17" x14ac:dyDescent="0.25">
      <c r="P171" s="115"/>
      <c r="Q171" s="115"/>
    </row>
    <row r="172" spans="16:17" x14ac:dyDescent="0.25">
      <c r="P172" s="115"/>
      <c r="Q172" s="115"/>
    </row>
    <row r="173" spans="16:17" x14ac:dyDescent="0.25">
      <c r="P173" s="115"/>
      <c r="Q173" s="115"/>
    </row>
    <row r="174" spans="16:17" x14ac:dyDescent="0.25">
      <c r="P174" s="115"/>
      <c r="Q174" s="115"/>
    </row>
    <row r="175" spans="16:17" x14ac:dyDescent="0.25">
      <c r="P175" s="115"/>
      <c r="Q175" s="115"/>
    </row>
    <row r="176" spans="16:17" x14ac:dyDescent="0.25">
      <c r="P176" s="115"/>
      <c r="Q176" s="115"/>
    </row>
  </sheetData>
  <mergeCells count="376">
    <mergeCell ref="P172:Q172"/>
    <mergeCell ref="P173:Q173"/>
    <mergeCell ref="P174:Q174"/>
    <mergeCell ref="P175:Q175"/>
    <mergeCell ref="P176:Q176"/>
    <mergeCell ref="P166:Q166"/>
    <mergeCell ref="P167:Q167"/>
    <mergeCell ref="P168:Q168"/>
    <mergeCell ref="P169:Q169"/>
    <mergeCell ref="P170:Q170"/>
    <mergeCell ref="P171:Q171"/>
    <mergeCell ref="P160:Q160"/>
    <mergeCell ref="P161:Q161"/>
    <mergeCell ref="P162:Q162"/>
    <mergeCell ref="P163:Q163"/>
    <mergeCell ref="P164:Q164"/>
    <mergeCell ref="P165:Q165"/>
    <mergeCell ref="P157:Q157"/>
    <mergeCell ref="R157:S157"/>
    <mergeCell ref="P158:Q158"/>
    <mergeCell ref="R158:S158"/>
    <mergeCell ref="P159:Q159"/>
    <mergeCell ref="R159:S159"/>
    <mergeCell ref="P154:Q154"/>
    <mergeCell ref="R154:S154"/>
    <mergeCell ref="P155:Q155"/>
    <mergeCell ref="R155:S155"/>
    <mergeCell ref="P156:Q156"/>
    <mergeCell ref="R156:S156"/>
    <mergeCell ref="P151:Q151"/>
    <mergeCell ref="R151:S151"/>
    <mergeCell ref="P152:Q152"/>
    <mergeCell ref="R152:S152"/>
    <mergeCell ref="P153:Q153"/>
    <mergeCell ref="R153:S153"/>
    <mergeCell ref="P148:Q148"/>
    <mergeCell ref="R148:S148"/>
    <mergeCell ref="P149:Q149"/>
    <mergeCell ref="R149:S149"/>
    <mergeCell ref="P150:Q150"/>
    <mergeCell ref="R150:S150"/>
    <mergeCell ref="P145:Q145"/>
    <mergeCell ref="R145:S145"/>
    <mergeCell ref="P146:Q146"/>
    <mergeCell ref="R146:S146"/>
    <mergeCell ref="P147:Q147"/>
    <mergeCell ref="R147:S147"/>
    <mergeCell ref="P142:Q142"/>
    <mergeCell ref="R142:S142"/>
    <mergeCell ref="P143:Q143"/>
    <mergeCell ref="R143:S143"/>
    <mergeCell ref="P144:Q144"/>
    <mergeCell ref="R144:S144"/>
    <mergeCell ref="P139:Q139"/>
    <mergeCell ref="R139:S139"/>
    <mergeCell ref="P140:Q140"/>
    <mergeCell ref="R140:S140"/>
    <mergeCell ref="P141:Q141"/>
    <mergeCell ref="R141:S141"/>
    <mergeCell ref="P136:Q136"/>
    <mergeCell ref="R136:S136"/>
    <mergeCell ref="P137:Q137"/>
    <mergeCell ref="R137:S137"/>
    <mergeCell ref="P138:Q138"/>
    <mergeCell ref="R138:S138"/>
    <mergeCell ref="P133:Q133"/>
    <mergeCell ref="R133:S133"/>
    <mergeCell ref="P134:Q134"/>
    <mergeCell ref="R134:S134"/>
    <mergeCell ref="P135:Q135"/>
    <mergeCell ref="R135:S135"/>
    <mergeCell ref="P130:Q130"/>
    <mergeCell ref="R130:S130"/>
    <mergeCell ref="P131:Q131"/>
    <mergeCell ref="R131:S131"/>
    <mergeCell ref="P132:Q132"/>
    <mergeCell ref="R132:S132"/>
    <mergeCell ref="P127:Q127"/>
    <mergeCell ref="R127:S127"/>
    <mergeCell ref="P128:Q128"/>
    <mergeCell ref="R128:S128"/>
    <mergeCell ref="P129:Q129"/>
    <mergeCell ref="R129:S129"/>
    <mergeCell ref="P124:Q124"/>
    <mergeCell ref="R124:S124"/>
    <mergeCell ref="P125:Q125"/>
    <mergeCell ref="R125:S125"/>
    <mergeCell ref="P126:Q126"/>
    <mergeCell ref="R126:S126"/>
    <mergeCell ref="P121:Q121"/>
    <mergeCell ref="R121:S121"/>
    <mergeCell ref="P122:Q122"/>
    <mergeCell ref="R122:S122"/>
    <mergeCell ref="P123:Q123"/>
    <mergeCell ref="R123:S123"/>
    <mergeCell ref="P118:Q118"/>
    <mergeCell ref="R118:S118"/>
    <mergeCell ref="P119:Q119"/>
    <mergeCell ref="R119:S119"/>
    <mergeCell ref="P120:Q120"/>
    <mergeCell ref="R120:S120"/>
    <mergeCell ref="P115:Q115"/>
    <mergeCell ref="R115:S115"/>
    <mergeCell ref="P116:Q116"/>
    <mergeCell ref="R116:S116"/>
    <mergeCell ref="P117:Q117"/>
    <mergeCell ref="R117:S117"/>
    <mergeCell ref="P112:Q112"/>
    <mergeCell ref="R112:S112"/>
    <mergeCell ref="P113:Q113"/>
    <mergeCell ref="R113:S113"/>
    <mergeCell ref="P114:Q114"/>
    <mergeCell ref="R114:S114"/>
    <mergeCell ref="P109:Q109"/>
    <mergeCell ref="R109:S109"/>
    <mergeCell ref="P110:Q110"/>
    <mergeCell ref="R110:S110"/>
    <mergeCell ref="P111:Q111"/>
    <mergeCell ref="R111:S111"/>
    <mergeCell ref="P106:Q106"/>
    <mergeCell ref="R106:S106"/>
    <mergeCell ref="P107:Q107"/>
    <mergeCell ref="R107:S107"/>
    <mergeCell ref="P108:Q108"/>
    <mergeCell ref="R108:S108"/>
    <mergeCell ref="P103:Q103"/>
    <mergeCell ref="R103:S103"/>
    <mergeCell ref="P104:Q104"/>
    <mergeCell ref="R104:S104"/>
    <mergeCell ref="P105:Q105"/>
    <mergeCell ref="R105:S105"/>
    <mergeCell ref="P100:Q100"/>
    <mergeCell ref="R100:S100"/>
    <mergeCell ref="P101:Q101"/>
    <mergeCell ref="R101:S101"/>
    <mergeCell ref="P102:Q102"/>
    <mergeCell ref="R102:S102"/>
    <mergeCell ref="P97:Q97"/>
    <mergeCell ref="R97:S97"/>
    <mergeCell ref="P98:Q98"/>
    <mergeCell ref="R98:S98"/>
    <mergeCell ref="P99:Q99"/>
    <mergeCell ref="R99:S99"/>
    <mergeCell ref="P94:Q94"/>
    <mergeCell ref="R94:S94"/>
    <mergeCell ref="P95:Q95"/>
    <mergeCell ref="R95:S95"/>
    <mergeCell ref="P96:Q96"/>
    <mergeCell ref="R96:S96"/>
    <mergeCell ref="P91:Q91"/>
    <mergeCell ref="R91:S91"/>
    <mergeCell ref="P92:Q92"/>
    <mergeCell ref="R92:S92"/>
    <mergeCell ref="P93:Q93"/>
    <mergeCell ref="R93:S93"/>
    <mergeCell ref="P88:Q88"/>
    <mergeCell ref="R88:S88"/>
    <mergeCell ref="P89:Q89"/>
    <mergeCell ref="R89:S89"/>
    <mergeCell ref="P90:Q90"/>
    <mergeCell ref="R90:S90"/>
    <mergeCell ref="P85:Q85"/>
    <mergeCell ref="R85:S85"/>
    <mergeCell ref="P86:Q86"/>
    <mergeCell ref="R86:S86"/>
    <mergeCell ref="P87:Q87"/>
    <mergeCell ref="R87:S87"/>
    <mergeCell ref="P82:Q82"/>
    <mergeCell ref="R82:S82"/>
    <mergeCell ref="P83:Q83"/>
    <mergeCell ref="R83:S83"/>
    <mergeCell ref="P84:Q84"/>
    <mergeCell ref="R84:S84"/>
    <mergeCell ref="P79:Q79"/>
    <mergeCell ref="R79:S79"/>
    <mergeCell ref="P80:Q80"/>
    <mergeCell ref="R80:S80"/>
    <mergeCell ref="P81:Q81"/>
    <mergeCell ref="R81:S81"/>
    <mergeCell ref="P77:Q77"/>
    <mergeCell ref="R77:S77"/>
    <mergeCell ref="P78:Q78"/>
    <mergeCell ref="R78:S78"/>
    <mergeCell ref="P74:Q74"/>
    <mergeCell ref="R74:S74"/>
    <mergeCell ref="P75:Q75"/>
    <mergeCell ref="R75:S75"/>
    <mergeCell ref="P76:Q76"/>
    <mergeCell ref="R76:S76"/>
    <mergeCell ref="B69:G69"/>
    <mergeCell ref="H69:I69"/>
    <mergeCell ref="P69:Q69"/>
    <mergeCell ref="R69:S69"/>
    <mergeCell ref="A72:G72"/>
    <mergeCell ref="H72:I72"/>
    <mergeCell ref="P72:Q72"/>
    <mergeCell ref="R72:S72"/>
    <mergeCell ref="P73:Q73"/>
    <mergeCell ref="R73:S73"/>
    <mergeCell ref="B70:G70"/>
    <mergeCell ref="H70:I70"/>
    <mergeCell ref="P70:Q70"/>
    <mergeCell ref="R70:S70"/>
    <mergeCell ref="B71:G71"/>
    <mergeCell ref="H71:I71"/>
    <mergeCell ref="P71:Q71"/>
    <mergeCell ref="R71:S71"/>
    <mergeCell ref="P64:Q64"/>
    <mergeCell ref="R64:S64"/>
    <mergeCell ref="A65:A68"/>
    <mergeCell ref="B65:G68"/>
    <mergeCell ref="H65:I68"/>
    <mergeCell ref="J65:J68"/>
    <mergeCell ref="P65:Q65"/>
    <mergeCell ref="R65:S65"/>
    <mergeCell ref="P66:Q66"/>
    <mergeCell ref="R66:S66"/>
    <mergeCell ref="P67:Q67"/>
    <mergeCell ref="R67:S67"/>
    <mergeCell ref="P68:Q68"/>
    <mergeCell ref="R68:S68"/>
    <mergeCell ref="P62:Q62"/>
    <mergeCell ref="R62:S62"/>
    <mergeCell ref="A63:J63"/>
    <mergeCell ref="P63:Q63"/>
    <mergeCell ref="R63:S63"/>
    <mergeCell ref="P58:Q58"/>
    <mergeCell ref="R58:S58"/>
    <mergeCell ref="A59:J59"/>
    <mergeCell ref="P59:Q59"/>
    <mergeCell ref="R59:S59"/>
    <mergeCell ref="P60:Q60"/>
    <mergeCell ref="R60:S60"/>
    <mergeCell ref="B40:G40"/>
    <mergeCell ref="P40:Q40"/>
    <mergeCell ref="R40:S40"/>
    <mergeCell ref="A41:G41"/>
    <mergeCell ref="H41:I41"/>
    <mergeCell ref="P41:Q41"/>
    <mergeCell ref="R41:S41"/>
    <mergeCell ref="A61:J61"/>
    <mergeCell ref="P61:Q61"/>
    <mergeCell ref="R61:S61"/>
    <mergeCell ref="A43:J43"/>
    <mergeCell ref="A45:J45"/>
    <mergeCell ref="A47:J47"/>
    <mergeCell ref="A49:A52"/>
    <mergeCell ref="B49:G52"/>
    <mergeCell ref="H49:I52"/>
    <mergeCell ref="J49:J52"/>
    <mergeCell ref="B53:G53"/>
    <mergeCell ref="H53:I53"/>
    <mergeCell ref="B54:G54"/>
    <mergeCell ref="H54:I54"/>
    <mergeCell ref="B55:G55"/>
    <mergeCell ref="H55:I55"/>
    <mergeCell ref="A56:G56"/>
    <mergeCell ref="B35:G35"/>
    <mergeCell ref="H35:I35"/>
    <mergeCell ref="P35:Q35"/>
    <mergeCell ref="R35:S35"/>
    <mergeCell ref="B38:G38"/>
    <mergeCell ref="P38:Q38"/>
    <mergeCell ref="R38:S38"/>
    <mergeCell ref="B39:G39"/>
    <mergeCell ref="P39:Q39"/>
    <mergeCell ref="R39:S39"/>
    <mergeCell ref="B36:G36"/>
    <mergeCell ref="H36:I36"/>
    <mergeCell ref="P36:Q36"/>
    <mergeCell ref="R36:S36"/>
    <mergeCell ref="B37:G37"/>
    <mergeCell ref="H37:I37"/>
    <mergeCell ref="P37:Q37"/>
    <mergeCell ref="R37:S37"/>
    <mergeCell ref="H38:I38"/>
    <mergeCell ref="B32:G32"/>
    <mergeCell ref="H32:I32"/>
    <mergeCell ref="P32:Q32"/>
    <mergeCell ref="R32:S32"/>
    <mergeCell ref="B33:G33"/>
    <mergeCell ref="H33:I33"/>
    <mergeCell ref="P33:Q33"/>
    <mergeCell ref="R33:S33"/>
    <mergeCell ref="B34:G34"/>
    <mergeCell ref="H34:I34"/>
    <mergeCell ref="P34:Q34"/>
    <mergeCell ref="R34:S34"/>
    <mergeCell ref="B31:G31"/>
    <mergeCell ref="H31:I31"/>
    <mergeCell ref="P31:Q31"/>
    <mergeCell ref="R31:S31"/>
    <mergeCell ref="B29:G29"/>
    <mergeCell ref="H29:I29"/>
    <mergeCell ref="P29:Q29"/>
    <mergeCell ref="R29:S29"/>
    <mergeCell ref="B30:G30"/>
    <mergeCell ref="H30:I30"/>
    <mergeCell ref="K30:O30"/>
    <mergeCell ref="P30:Q30"/>
    <mergeCell ref="B27:G27"/>
    <mergeCell ref="H27:I27"/>
    <mergeCell ref="P27:Q27"/>
    <mergeCell ref="R27:S27"/>
    <mergeCell ref="B28:G28"/>
    <mergeCell ref="H28:I28"/>
    <mergeCell ref="P28:Q28"/>
    <mergeCell ref="R28:S28"/>
    <mergeCell ref="R30:S30"/>
    <mergeCell ref="B24:G24"/>
    <mergeCell ref="H24:I24"/>
    <mergeCell ref="P24:Q24"/>
    <mergeCell ref="R24:S24"/>
    <mergeCell ref="B25:G25"/>
    <mergeCell ref="H25:I25"/>
    <mergeCell ref="P25:Q25"/>
    <mergeCell ref="R25:S25"/>
    <mergeCell ref="B26:G26"/>
    <mergeCell ref="H26:I26"/>
    <mergeCell ref="P26:Q26"/>
    <mergeCell ref="R26:S26"/>
    <mergeCell ref="P19:Q19"/>
    <mergeCell ref="R19:S19"/>
    <mergeCell ref="A20:A23"/>
    <mergeCell ref="B20:G23"/>
    <mergeCell ref="H20:I23"/>
    <mergeCell ref="J20:J23"/>
    <mergeCell ref="P20:Q20"/>
    <mergeCell ref="R20:S20"/>
    <mergeCell ref="P21:Q21"/>
    <mergeCell ref="R21:S21"/>
    <mergeCell ref="P22:Q22"/>
    <mergeCell ref="R22:S22"/>
    <mergeCell ref="P23:Q23"/>
    <mergeCell ref="R23:S23"/>
    <mergeCell ref="P9:Q9"/>
    <mergeCell ref="R9:S9"/>
    <mergeCell ref="A16:J16"/>
    <mergeCell ref="P16:Q16"/>
    <mergeCell ref="R16:S16"/>
    <mergeCell ref="P17:Q17"/>
    <mergeCell ref="R17:S17"/>
    <mergeCell ref="A18:J18"/>
    <mergeCell ref="P18:Q18"/>
    <mergeCell ref="R18:S18"/>
    <mergeCell ref="P13:Q13"/>
    <mergeCell ref="R13:S13"/>
    <mergeCell ref="A14:J14"/>
    <mergeCell ref="P14:Q14"/>
    <mergeCell ref="R14:S14"/>
    <mergeCell ref="P15:Q15"/>
    <mergeCell ref="R15:S15"/>
    <mergeCell ref="H56:I56"/>
    <mergeCell ref="P4:Q4"/>
    <mergeCell ref="R4:S4"/>
    <mergeCell ref="P5:Q5"/>
    <mergeCell ref="R5:S5"/>
    <mergeCell ref="P6:Q6"/>
    <mergeCell ref="R6:S6"/>
    <mergeCell ref="P1:Q1"/>
    <mergeCell ref="R1:S1"/>
    <mergeCell ref="P2:Q2"/>
    <mergeCell ref="R2:S2"/>
    <mergeCell ref="P3:Q3"/>
    <mergeCell ref="R3:S3"/>
    <mergeCell ref="P10:Q10"/>
    <mergeCell ref="R10:S10"/>
    <mergeCell ref="P11:Q11"/>
    <mergeCell ref="R11:S11"/>
    <mergeCell ref="A12:J12"/>
    <mergeCell ref="P12:Q12"/>
    <mergeCell ref="R12:S12"/>
    <mergeCell ref="P7:Q7"/>
    <mergeCell ref="R7:S7"/>
    <mergeCell ref="P8:Q8"/>
    <mergeCell ref="R8:S8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  <rowBreaks count="1" manualBreakCount="1">
    <brk id="57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5"/>
  <sheetViews>
    <sheetView topLeftCell="A26" zoomScaleNormal="100" zoomScaleSheetLayoutView="100" workbookViewId="0">
      <selection activeCell="A33" sqref="A33:K33"/>
    </sheetView>
  </sheetViews>
  <sheetFormatPr defaultRowHeight="15" x14ac:dyDescent="0.2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16.710937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idden="1" x14ac:dyDescent="0.25">
      <c r="Q1" s="115"/>
      <c r="R1" s="115"/>
      <c r="S1" s="115"/>
      <c r="T1" s="115"/>
    </row>
    <row r="2" spans="1:20" hidden="1" x14ac:dyDescent="0.25">
      <c r="Q2" s="115"/>
      <c r="R2" s="115"/>
      <c r="S2" s="115"/>
      <c r="T2" s="115"/>
    </row>
    <row r="3" spans="1:20" ht="10.5" hidden="1" customHeight="1" x14ac:dyDescent="0.25">
      <c r="Q3" s="115"/>
      <c r="R3" s="115"/>
      <c r="S3" s="115"/>
      <c r="T3" s="115"/>
    </row>
    <row r="4" spans="1:20" hidden="1" x14ac:dyDescent="0.25">
      <c r="Q4" s="115"/>
      <c r="R4" s="115"/>
      <c r="S4" s="115"/>
      <c r="T4" s="115"/>
    </row>
    <row r="5" spans="1:20" hidden="1" x14ac:dyDescent="0.25">
      <c r="Q5" s="115"/>
      <c r="R5" s="115"/>
      <c r="S5" s="115"/>
      <c r="T5" s="115"/>
    </row>
    <row r="6" spans="1:20" hidden="1" x14ac:dyDescent="0.25">
      <c r="Q6" s="115"/>
      <c r="R6" s="115"/>
      <c r="S6" s="115"/>
      <c r="T6" s="115"/>
    </row>
    <row r="7" spans="1:20" hidden="1" x14ac:dyDescent="0.25">
      <c r="Q7" s="115"/>
      <c r="R7" s="115"/>
      <c r="S7" s="115"/>
      <c r="T7" s="115"/>
    </row>
    <row r="8" spans="1:20" hidden="1" x14ac:dyDescent="0.25">
      <c r="Q8" s="115"/>
      <c r="R8" s="115"/>
      <c r="S8" s="115"/>
      <c r="T8" s="115"/>
    </row>
    <row r="9" spans="1:20" hidden="1" x14ac:dyDescent="0.25">
      <c r="Q9" s="115"/>
      <c r="R9" s="115"/>
      <c r="S9" s="115"/>
      <c r="T9" s="115"/>
    </row>
    <row r="10" spans="1:20" ht="8.25" customHeight="1" x14ac:dyDescent="0.25">
      <c r="Q10" s="115"/>
      <c r="R10" s="115"/>
      <c r="S10" s="115"/>
      <c r="T10" s="115"/>
    </row>
    <row r="11" spans="1:20" hidden="1" x14ac:dyDescent="0.25">
      <c r="Q11" s="115"/>
      <c r="R11" s="115"/>
      <c r="S11" s="115"/>
      <c r="T11" s="115"/>
    </row>
    <row r="12" spans="1:20" hidden="1" x14ac:dyDescent="0.25">
      <c r="Q12" s="115"/>
      <c r="R12" s="115"/>
      <c r="S12" s="115"/>
      <c r="T12" s="115"/>
    </row>
    <row r="13" spans="1:20" ht="207" hidden="1" customHeight="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Q13" s="115"/>
      <c r="R13" s="115"/>
      <c r="S13" s="115"/>
      <c r="T13" s="115"/>
    </row>
    <row r="14" spans="1:20" ht="17.25" customHeight="1" x14ac:dyDescent="0.3">
      <c r="A14" s="138" t="s">
        <v>197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Q14" s="115"/>
      <c r="R14" s="115"/>
      <c r="S14" s="115"/>
      <c r="T14" s="115"/>
    </row>
    <row r="15" spans="1:20" ht="13.5" customHeight="1" x14ac:dyDescent="0.3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Q15" s="115"/>
      <c r="R15" s="115"/>
      <c r="S15" s="115"/>
      <c r="T15" s="115"/>
    </row>
    <row r="16" spans="1:20" ht="19.5" x14ac:dyDescent="0.35">
      <c r="A16" s="244" t="s">
        <v>281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Q16" s="115"/>
      <c r="R16" s="115"/>
      <c r="S16" s="115"/>
      <c r="T16" s="115"/>
    </row>
    <row r="17" spans="1:20" ht="0.75" customHeight="1" x14ac:dyDescent="0.3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Q17" s="115"/>
      <c r="R17" s="115"/>
      <c r="S17" s="115"/>
      <c r="T17" s="115"/>
    </row>
    <row r="18" spans="1:20" ht="19.5" x14ac:dyDescent="0.35">
      <c r="A18" s="244" t="s">
        <v>225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Q18" s="115"/>
      <c r="R18" s="115"/>
      <c r="S18" s="115"/>
      <c r="T18" s="115"/>
    </row>
    <row r="19" spans="1:20" ht="9.75" customHeight="1" x14ac:dyDescent="0.3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Q19" s="115"/>
      <c r="R19" s="115"/>
      <c r="S19" s="115"/>
      <c r="T19" s="115"/>
    </row>
    <row r="20" spans="1:20" ht="16.5" x14ac:dyDescent="0.25">
      <c r="A20" s="260" t="s">
        <v>212</v>
      </c>
      <c r="B20" s="260"/>
      <c r="C20" s="260"/>
      <c r="D20" s="260"/>
      <c r="E20" s="260"/>
      <c r="F20" s="260"/>
      <c r="G20" s="260"/>
      <c r="H20" s="260"/>
      <c r="I20" s="260"/>
      <c r="J20" s="260"/>
      <c r="K20" s="260"/>
      <c r="Q20" s="115"/>
      <c r="R20" s="115"/>
      <c r="S20" s="115"/>
      <c r="T20" s="115"/>
    </row>
    <row r="21" spans="1:20" ht="7.5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Q21" s="115"/>
      <c r="R21" s="115"/>
      <c r="S21" s="115"/>
      <c r="T21" s="115"/>
    </row>
    <row r="22" spans="1:20" x14ac:dyDescent="0.25">
      <c r="A22" s="154" t="s">
        <v>213</v>
      </c>
      <c r="B22" s="210" t="s">
        <v>124</v>
      </c>
      <c r="C22" s="211"/>
      <c r="D22" s="211"/>
      <c r="E22" s="211"/>
      <c r="F22" s="212"/>
      <c r="G22" s="148" t="s">
        <v>205</v>
      </c>
      <c r="H22" s="220"/>
      <c r="I22" s="148" t="s">
        <v>214</v>
      </c>
      <c r="J22" s="220"/>
      <c r="K22" s="154" t="s">
        <v>215</v>
      </c>
      <c r="Q22" s="115"/>
      <c r="R22" s="115"/>
      <c r="S22" s="115"/>
      <c r="T22" s="115"/>
    </row>
    <row r="23" spans="1:20" x14ac:dyDescent="0.25">
      <c r="A23" s="274"/>
      <c r="B23" s="213"/>
      <c r="C23" s="214"/>
      <c r="D23" s="214"/>
      <c r="E23" s="214"/>
      <c r="F23" s="215"/>
      <c r="G23" s="221"/>
      <c r="H23" s="223"/>
      <c r="I23" s="221"/>
      <c r="J23" s="223"/>
      <c r="K23" s="274"/>
      <c r="Q23" s="115"/>
      <c r="R23" s="115"/>
      <c r="S23" s="115"/>
      <c r="T23" s="115"/>
    </row>
    <row r="24" spans="1:20" ht="12.75" customHeight="1" x14ac:dyDescent="0.25">
      <c r="A24" s="275"/>
      <c r="B24" s="216"/>
      <c r="C24" s="217"/>
      <c r="D24" s="217"/>
      <c r="E24" s="217"/>
      <c r="F24" s="218"/>
      <c r="G24" s="224"/>
      <c r="H24" s="226"/>
      <c r="I24" s="224"/>
      <c r="J24" s="226"/>
      <c r="K24" s="275"/>
      <c r="Q24" s="115"/>
      <c r="R24" s="115"/>
      <c r="S24" s="115"/>
      <c r="T24" s="115"/>
    </row>
    <row r="25" spans="1:20" ht="10.5" customHeight="1" x14ac:dyDescent="0.25">
      <c r="A25" s="18">
        <v>1</v>
      </c>
      <c r="B25" s="227">
        <v>2</v>
      </c>
      <c r="C25" s="228"/>
      <c r="D25" s="228"/>
      <c r="E25" s="228"/>
      <c r="F25" s="229"/>
      <c r="G25" s="227">
        <v>3</v>
      </c>
      <c r="H25" s="229"/>
      <c r="I25" s="227">
        <v>4</v>
      </c>
      <c r="J25" s="229"/>
      <c r="K25" s="83">
        <v>5</v>
      </c>
      <c r="Q25" s="115"/>
      <c r="R25" s="115"/>
      <c r="S25" s="115"/>
      <c r="T25" s="115"/>
    </row>
    <row r="26" spans="1:20" x14ac:dyDescent="0.25">
      <c r="A26" s="18"/>
      <c r="B26" s="174" t="s">
        <v>217</v>
      </c>
      <c r="C26" s="235"/>
      <c r="D26" s="235"/>
      <c r="E26" s="235"/>
      <c r="F26" s="236"/>
      <c r="G26" s="227" t="s">
        <v>141</v>
      </c>
      <c r="H26" s="229"/>
      <c r="I26" s="227" t="s">
        <v>141</v>
      </c>
      <c r="J26" s="229"/>
      <c r="K26" s="83"/>
      <c r="Q26" s="115"/>
      <c r="R26" s="115"/>
      <c r="S26" s="115"/>
      <c r="T26" s="115"/>
    </row>
    <row r="27" spans="1:20" x14ac:dyDescent="0.25">
      <c r="A27" s="16"/>
      <c r="B27" s="174" t="s">
        <v>216</v>
      </c>
      <c r="C27" s="235"/>
      <c r="D27" s="235"/>
      <c r="E27" s="235"/>
      <c r="F27" s="236"/>
      <c r="G27" s="227"/>
      <c r="H27" s="229"/>
      <c r="I27" s="227"/>
      <c r="J27" s="229"/>
      <c r="K27" s="83"/>
      <c r="Q27" s="115"/>
      <c r="R27" s="115"/>
      <c r="S27" s="115"/>
      <c r="T27" s="115"/>
    </row>
    <row r="28" spans="1:20" ht="14.25" customHeight="1" x14ac:dyDescent="0.25">
      <c r="A28" s="18"/>
      <c r="B28" s="174" t="s">
        <v>356</v>
      </c>
      <c r="C28" s="235"/>
      <c r="D28" s="235"/>
      <c r="E28" s="235"/>
      <c r="F28" s="236"/>
      <c r="G28" s="160"/>
      <c r="H28" s="254"/>
      <c r="I28" s="315"/>
      <c r="J28" s="316"/>
      <c r="K28" s="58">
        <v>15000</v>
      </c>
      <c r="Q28" s="115"/>
      <c r="R28" s="115"/>
      <c r="S28" s="115"/>
      <c r="T28" s="115"/>
    </row>
    <row r="29" spans="1:20" ht="16.5" customHeight="1" x14ac:dyDescent="0.25">
      <c r="A29" s="294" t="s">
        <v>121</v>
      </c>
      <c r="B29" s="295"/>
      <c r="C29" s="295"/>
      <c r="D29" s="295"/>
      <c r="E29" s="295"/>
      <c r="F29" s="296"/>
      <c r="G29" s="256"/>
      <c r="H29" s="258"/>
      <c r="I29" s="256" t="s">
        <v>141</v>
      </c>
      <c r="J29" s="258"/>
      <c r="K29" s="59">
        <f>K28</f>
        <v>15000</v>
      </c>
      <c r="Q29" s="115"/>
      <c r="R29" s="115"/>
      <c r="S29" s="115"/>
      <c r="T29" s="115"/>
    </row>
    <row r="30" spans="1:20" ht="8.25" customHeight="1" x14ac:dyDescent="0.25">
      <c r="A30" s="49"/>
      <c r="B30" s="49"/>
      <c r="C30" s="49"/>
      <c r="D30" s="49"/>
      <c r="E30" s="49"/>
      <c r="F30" s="49"/>
      <c r="G30" s="50"/>
      <c r="H30" s="50"/>
      <c r="I30" s="50"/>
      <c r="J30" s="50"/>
      <c r="K30" s="53"/>
      <c r="Q30" s="63"/>
      <c r="R30" s="63"/>
      <c r="S30" s="63"/>
      <c r="T30" s="63"/>
    </row>
    <row r="31" spans="1:20" ht="19.5" x14ac:dyDescent="0.35">
      <c r="A31" s="244" t="s">
        <v>281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Q31" s="115"/>
      <c r="R31" s="115"/>
      <c r="S31" s="115"/>
      <c r="T31" s="115"/>
    </row>
    <row r="32" spans="1:20" ht="0.75" customHeight="1" x14ac:dyDescent="0.3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Q32" s="115"/>
      <c r="R32" s="115"/>
      <c r="S32" s="115"/>
      <c r="T32" s="115"/>
    </row>
    <row r="33" spans="1:20" ht="19.5" x14ac:dyDescent="0.35">
      <c r="A33" s="244" t="s">
        <v>312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Q33" s="115"/>
      <c r="R33" s="115"/>
      <c r="S33" s="115"/>
      <c r="T33" s="115"/>
    </row>
    <row r="34" spans="1:20" ht="9" customHeight="1" x14ac:dyDescent="0.3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Q34" s="115"/>
      <c r="R34" s="115"/>
      <c r="S34" s="115"/>
      <c r="T34" s="115"/>
    </row>
    <row r="35" spans="1:20" ht="16.5" x14ac:dyDescent="0.25">
      <c r="A35" s="260" t="s">
        <v>212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Q35" s="115"/>
      <c r="R35" s="115"/>
      <c r="S35" s="115"/>
      <c r="T35" s="115"/>
    </row>
    <row r="36" spans="1:20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Q36" s="115"/>
      <c r="R36" s="115"/>
      <c r="S36" s="115"/>
      <c r="T36" s="115"/>
    </row>
    <row r="37" spans="1:20" x14ac:dyDescent="0.25">
      <c r="A37" s="154" t="s">
        <v>213</v>
      </c>
      <c r="B37" s="210" t="s">
        <v>124</v>
      </c>
      <c r="C37" s="211"/>
      <c r="D37" s="211"/>
      <c r="E37" s="211"/>
      <c r="F37" s="212"/>
      <c r="G37" s="148" t="s">
        <v>205</v>
      </c>
      <c r="H37" s="220"/>
      <c r="I37" s="148" t="s">
        <v>214</v>
      </c>
      <c r="J37" s="220"/>
      <c r="K37" s="154" t="s">
        <v>215</v>
      </c>
      <c r="Q37" s="115"/>
      <c r="R37" s="115"/>
      <c r="S37" s="115"/>
      <c r="T37" s="115"/>
    </row>
    <row r="38" spans="1:20" x14ac:dyDescent="0.25">
      <c r="A38" s="274"/>
      <c r="B38" s="213"/>
      <c r="C38" s="214"/>
      <c r="D38" s="214"/>
      <c r="E38" s="214"/>
      <c r="F38" s="215"/>
      <c r="G38" s="221"/>
      <c r="H38" s="223"/>
      <c r="I38" s="221"/>
      <c r="J38" s="223"/>
      <c r="K38" s="274"/>
      <c r="Q38" s="115"/>
      <c r="R38" s="115"/>
      <c r="S38" s="115"/>
      <c r="T38" s="115"/>
    </row>
    <row r="39" spans="1:20" x14ac:dyDescent="0.25">
      <c r="A39" s="275"/>
      <c r="B39" s="216"/>
      <c r="C39" s="217"/>
      <c r="D39" s="217"/>
      <c r="E39" s="217"/>
      <c r="F39" s="218"/>
      <c r="G39" s="224"/>
      <c r="H39" s="226"/>
      <c r="I39" s="224"/>
      <c r="J39" s="226"/>
      <c r="K39" s="275"/>
      <c r="Q39" s="115"/>
      <c r="R39" s="115"/>
      <c r="S39" s="115"/>
      <c r="T39" s="115"/>
    </row>
    <row r="40" spans="1:20" ht="11.25" customHeight="1" x14ac:dyDescent="0.25">
      <c r="A40" s="18">
        <v>1</v>
      </c>
      <c r="B40" s="227">
        <v>2</v>
      </c>
      <c r="C40" s="228"/>
      <c r="D40" s="228"/>
      <c r="E40" s="228"/>
      <c r="F40" s="229"/>
      <c r="G40" s="227">
        <v>3</v>
      </c>
      <c r="H40" s="229"/>
      <c r="I40" s="227">
        <v>4</v>
      </c>
      <c r="J40" s="229"/>
      <c r="K40" s="83">
        <v>5</v>
      </c>
      <c r="Q40" s="115"/>
      <c r="R40" s="115"/>
      <c r="S40" s="115"/>
      <c r="T40" s="115"/>
    </row>
    <row r="41" spans="1:20" x14ac:dyDescent="0.25">
      <c r="A41" s="18"/>
      <c r="B41" s="174" t="s">
        <v>217</v>
      </c>
      <c r="C41" s="235"/>
      <c r="D41" s="235"/>
      <c r="E41" s="235"/>
      <c r="F41" s="236"/>
      <c r="G41" s="227" t="s">
        <v>141</v>
      </c>
      <c r="H41" s="229"/>
      <c r="I41" s="227" t="s">
        <v>141</v>
      </c>
      <c r="J41" s="229"/>
      <c r="K41" s="83"/>
      <c r="Q41" s="115"/>
      <c r="R41" s="115"/>
      <c r="S41" s="115"/>
      <c r="T41" s="115"/>
    </row>
    <row r="42" spans="1:20" x14ac:dyDescent="0.25">
      <c r="A42" s="16"/>
      <c r="B42" s="174" t="s">
        <v>216</v>
      </c>
      <c r="C42" s="235"/>
      <c r="D42" s="235"/>
      <c r="E42" s="235"/>
      <c r="F42" s="236"/>
      <c r="G42" s="227"/>
      <c r="H42" s="229"/>
      <c r="I42" s="227"/>
      <c r="J42" s="229"/>
      <c r="K42" s="83"/>
      <c r="Q42" s="115"/>
      <c r="R42" s="115"/>
      <c r="S42" s="115"/>
      <c r="T42" s="115"/>
    </row>
    <row r="43" spans="1:20" ht="17.25" customHeight="1" x14ac:dyDescent="0.25">
      <c r="A43" s="18"/>
      <c r="B43" s="174" t="s">
        <v>297</v>
      </c>
      <c r="C43" s="235"/>
      <c r="D43" s="235"/>
      <c r="E43" s="235"/>
      <c r="F43" s="236"/>
      <c r="G43" s="160"/>
      <c r="H43" s="254"/>
      <c r="I43" s="315"/>
      <c r="J43" s="316"/>
      <c r="K43" s="58">
        <v>0</v>
      </c>
      <c r="Q43" s="115"/>
      <c r="R43" s="115"/>
      <c r="S43" s="115"/>
      <c r="T43" s="115"/>
    </row>
    <row r="44" spans="1:20" ht="16.5" customHeight="1" x14ac:dyDescent="0.25">
      <c r="A44" s="294" t="s">
        <v>121</v>
      </c>
      <c r="B44" s="295"/>
      <c r="C44" s="295"/>
      <c r="D44" s="295"/>
      <c r="E44" s="295"/>
      <c r="F44" s="296"/>
      <c r="G44" s="256"/>
      <c r="H44" s="258"/>
      <c r="I44" s="256" t="s">
        <v>141</v>
      </c>
      <c r="J44" s="258"/>
      <c r="K44" s="59">
        <f>K43</f>
        <v>0</v>
      </c>
      <c r="Q44" s="115"/>
      <c r="R44" s="115"/>
      <c r="S44" s="115"/>
      <c r="T44" s="115"/>
    </row>
    <row r="45" spans="1:20" ht="10.5" customHeight="1" x14ac:dyDescent="0.25">
      <c r="A45" s="49"/>
      <c r="B45" s="49"/>
      <c r="C45" s="49"/>
      <c r="D45" s="49"/>
      <c r="E45" s="49"/>
      <c r="F45" s="49"/>
      <c r="G45" s="50"/>
      <c r="H45" s="50"/>
      <c r="I45" s="50"/>
      <c r="J45" s="50"/>
      <c r="K45" s="53"/>
      <c r="Q45" s="63"/>
      <c r="R45" s="63"/>
      <c r="S45" s="63"/>
      <c r="T45" s="63"/>
    </row>
    <row r="46" spans="1:20" x14ac:dyDescent="0.25">
      <c r="Q46" s="115"/>
      <c r="R46" s="115"/>
      <c r="S46" s="115"/>
      <c r="T46" s="115"/>
    </row>
    <row r="47" spans="1:20" x14ac:dyDescent="0.25">
      <c r="Q47" s="115"/>
      <c r="R47" s="115"/>
      <c r="S47" s="115"/>
      <c r="T47" s="115"/>
    </row>
    <row r="48" spans="1:20" x14ac:dyDescent="0.25">
      <c r="Q48" s="115"/>
      <c r="R48" s="115"/>
      <c r="S48" s="115"/>
      <c r="T48" s="115"/>
    </row>
    <row r="49" spans="17:20" x14ac:dyDescent="0.25">
      <c r="Q49" s="115"/>
      <c r="R49" s="115"/>
      <c r="S49" s="115"/>
      <c r="T49" s="115"/>
    </row>
    <row r="50" spans="17:20" x14ac:dyDescent="0.25">
      <c r="Q50" s="115"/>
      <c r="R50" s="115"/>
      <c r="S50" s="115"/>
      <c r="T50" s="115"/>
    </row>
    <row r="51" spans="17:20" x14ac:dyDescent="0.25">
      <c r="Q51" s="115"/>
      <c r="R51" s="115"/>
      <c r="S51" s="115"/>
      <c r="T51" s="115"/>
    </row>
    <row r="52" spans="17:20" x14ac:dyDescent="0.25">
      <c r="Q52" s="115"/>
      <c r="R52" s="115"/>
      <c r="S52" s="115"/>
      <c r="T52" s="115"/>
    </row>
    <row r="53" spans="17:20" x14ac:dyDescent="0.25">
      <c r="Q53" s="115"/>
      <c r="R53" s="115"/>
      <c r="S53" s="115"/>
      <c r="T53" s="115"/>
    </row>
    <row r="54" spans="17:20" x14ac:dyDescent="0.25">
      <c r="Q54" s="115"/>
      <c r="R54" s="115"/>
      <c r="S54" s="115"/>
      <c r="T54" s="115"/>
    </row>
    <row r="55" spans="17:20" x14ac:dyDescent="0.25">
      <c r="Q55" s="115"/>
      <c r="R55" s="115"/>
      <c r="S55" s="115"/>
      <c r="T55" s="115"/>
    </row>
    <row r="56" spans="17:20" x14ac:dyDescent="0.25">
      <c r="Q56" s="115"/>
      <c r="R56" s="115"/>
      <c r="S56" s="115"/>
      <c r="T56" s="115"/>
    </row>
    <row r="57" spans="17:20" x14ac:dyDescent="0.25">
      <c r="Q57" s="115"/>
      <c r="R57" s="115"/>
      <c r="S57" s="115"/>
      <c r="T57" s="115"/>
    </row>
    <row r="58" spans="17:20" x14ac:dyDescent="0.25">
      <c r="Q58" s="115"/>
      <c r="R58" s="115"/>
      <c r="S58" s="115"/>
      <c r="T58" s="115"/>
    </row>
    <row r="59" spans="17:20" x14ac:dyDescent="0.25">
      <c r="Q59" s="115"/>
      <c r="R59" s="115"/>
      <c r="S59" s="115"/>
      <c r="T59" s="115"/>
    </row>
    <row r="60" spans="17:20" x14ac:dyDescent="0.25">
      <c r="Q60" s="115"/>
      <c r="R60" s="115"/>
      <c r="S60" s="115"/>
      <c r="T60" s="115"/>
    </row>
    <row r="61" spans="17:20" x14ac:dyDescent="0.25">
      <c r="Q61" s="115"/>
      <c r="R61" s="115"/>
      <c r="S61" s="115"/>
      <c r="T61" s="115"/>
    </row>
    <row r="62" spans="17:20" x14ac:dyDescent="0.25">
      <c r="Q62" s="115"/>
      <c r="R62" s="115"/>
      <c r="S62" s="115"/>
      <c r="T62" s="115"/>
    </row>
    <row r="63" spans="17:20" x14ac:dyDescent="0.25">
      <c r="Q63" s="115"/>
      <c r="R63" s="115"/>
      <c r="S63" s="115"/>
      <c r="T63" s="115"/>
    </row>
    <row r="64" spans="17:20" x14ac:dyDescent="0.25">
      <c r="Q64" s="115"/>
      <c r="R64" s="115"/>
      <c r="S64" s="115"/>
      <c r="T64" s="115"/>
    </row>
    <row r="65" spans="17:20" x14ac:dyDescent="0.25">
      <c r="Q65" s="115"/>
      <c r="R65" s="115"/>
      <c r="S65" s="115"/>
      <c r="T65" s="115"/>
    </row>
    <row r="66" spans="17:20" x14ac:dyDescent="0.25">
      <c r="Q66" s="115"/>
      <c r="R66" s="115"/>
      <c r="S66" s="115"/>
      <c r="T66" s="115"/>
    </row>
    <row r="67" spans="17:20" x14ac:dyDescent="0.25">
      <c r="Q67" s="115"/>
      <c r="R67" s="115"/>
      <c r="S67" s="115"/>
      <c r="T67" s="115"/>
    </row>
    <row r="68" spans="17:20" x14ac:dyDescent="0.25">
      <c r="Q68" s="115"/>
      <c r="R68" s="115"/>
      <c r="S68" s="115"/>
      <c r="T68" s="115"/>
    </row>
    <row r="69" spans="17:20" x14ac:dyDescent="0.25">
      <c r="Q69" s="115"/>
      <c r="R69" s="115"/>
      <c r="S69" s="115"/>
      <c r="T69" s="115"/>
    </row>
    <row r="70" spans="17:20" x14ac:dyDescent="0.25">
      <c r="Q70" s="115"/>
      <c r="R70" s="115"/>
      <c r="S70" s="115"/>
      <c r="T70" s="115"/>
    </row>
    <row r="71" spans="17:20" x14ac:dyDescent="0.25">
      <c r="Q71" s="115"/>
      <c r="R71" s="115"/>
      <c r="S71" s="115"/>
      <c r="T71" s="115"/>
    </row>
    <row r="72" spans="17:20" x14ac:dyDescent="0.25">
      <c r="Q72" s="115"/>
      <c r="R72" s="115"/>
      <c r="S72" s="115"/>
      <c r="T72" s="115"/>
    </row>
    <row r="73" spans="17:20" x14ac:dyDescent="0.25">
      <c r="Q73" s="115"/>
      <c r="R73" s="115"/>
      <c r="S73" s="115"/>
      <c r="T73" s="115"/>
    </row>
    <row r="74" spans="17:20" x14ac:dyDescent="0.25">
      <c r="Q74" s="115"/>
      <c r="R74" s="115"/>
      <c r="S74" s="115"/>
      <c r="T74" s="115"/>
    </row>
    <row r="75" spans="17:20" x14ac:dyDescent="0.25">
      <c r="Q75" s="115"/>
      <c r="R75" s="115"/>
      <c r="S75" s="115"/>
      <c r="T75" s="115"/>
    </row>
    <row r="76" spans="17:20" x14ac:dyDescent="0.25">
      <c r="Q76" s="115"/>
      <c r="R76" s="115"/>
      <c r="S76" s="115"/>
      <c r="T76" s="115"/>
    </row>
    <row r="77" spans="17:20" x14ac:dyDescent="0.25">
      <c r="Q77" s="115"/>
      <c r="R77" s="115"/>
      <c r="S77" s="115"/>
      <c r="T77" s="115"/>
    </row>
    <row r="78" spans="17:20" x14ac:dyDescent="0.25">
      <c r="Q78" s="115"/>
      <c r="R78" s="115"/>
      <c r="S78" s="115"/>
      <c r="T78" s="115"/>
    </row>
    <row r="79" spans="17:20" x14ac:dyDescent="0.25">
      <c r="Q79" s="115"/>
      <c r="R79" s="115"/>
      <c r="S79" s="115"/>
      <c r="T79" s="115"/>
    </row>
    <row r="80" spans="17:20" x14ac:dyDescent="0.25">
      <c r="Q80" s="115"/>
      <c r="R80" s="115"/>
      <c r="S80" s="115"/>
      <c r="T80" s="115"/>
    </row>
    <row r="81" spans="17:20" x14ac:dyDescent="0.25">
      <c r="Q81" s="115"/>
      <c r="R81" s="115"/>
      <c r="S81" s="115"/>
      <c r="T81" s="115"/>
    </row>
    <row r="82" spans="17:20" x14ac:dyDescent="0.25">
      <c r="Q82" s="115"/>
      <c r="R82" s="115"/>
      <c r="S82" s="115"/>
      <c r="T82" s="115"/>
    </row>
    <row r="83" spans="17:20" x14ac:dyDescent="0.25">
      <c r="Q83" s="115"/>
      <c r="R83" s="115"/>
      <c r="S83" s="115"/>
      <c r="T83" s="115"/>
    </row>
    <row r="84" spans="17:20" x14ac:dyDescent="0.25">
      <c r="Q84" s="115"/>
      <c r="R84" s="115"/>
      <c r="S84" s="115"/>
      <c r="T84" s="115"/>
    </row>
    <row r="85" spans="17:20" x14ac:dyDescent="0.25">
      <c r="Q85" s="115"/>
      <c r="R85" s="115"/>
      <c r="S85" s="115"/>
      <c r="T85" s="115"/>
    </row>
    <row r="86" spans="17:20" x14ac:dyDescent="0.25">
      <c r="Q86" s="115"/>
      <c r="R86" s="115"/>
      <c r="S86" s="115"/>
      <c r="T86" s="115"/>
    </row>
    <row r="87" spans="17:20" x14ac:dyDescent="0.25">
      <c r="Q87" s="115"/>
      <c r="R87" s="115"/>
      <c r="S87" s="115"/>
      <c r="T87" s="115"/>
    </row>
    <row r="88" spans="17:20" x14ac:dyDescent="0.25">
      <c r="Q88" s="115"/>
      <c r="R88" s="115"/>
      <c r="S88" s="115"/>
      <c r="T88" s="115"/>
    </row>
    <row r="89" spans="17:20" x14ac:dyDescent="0.25">
      <c r="Q89" s="115"/>
      <c r="R89" s="115"/>
      <c r="S89" s="115"/>
      <c r="T89" s="115"/>
    </row>
    <row r="90" spans="17:20" x14ac:dyDescent="0.25">
      <c r="Q90" s="115"/>
      <c r="R90" s="115"/>
      <c r="S90" s="115"/>
      <c r="T90" s="115"/>
    </row>
    <row r="91" spans="17:20" x14ac:dyDescent="0.25">
      <c r="Q91" s="115"/>
      <c r="R91" s="115"/>
      <c r="S91" s="115"/>
      <c r="T91" s="115"/>
    </row>
    <row r="92" spans="17:20" x14ac:dyDescent="0.25">
      <c r="Q92" s="115"/>
      <c r="R92" s="115"/>
      <c r="S92" s="115"/>
      <c r="T92" s="115"/>
    </row>
    <row r="93" spans="17:20" x14ac:dyDescent="0.25">
      <c r="Q93" s="115"/>
      <c r="R93" s="115"/>
      <c r="S93" s="115"/>
      <c r="T93" s="115"/>
    </row>
    <row r="94" spans="17:20" x14ac:dyDescent="0.25">
      <c r="Q94" s="115"/>
      <c r="R94" s="115"/>
      <c r="S94" s="115"/>
      <c r="T94" s="115"/>
    </row>
    <row r="95" spans="17:20" x14ac:dyDescent="0.25">
      <c r="Q95" s="115"/>
      <c r="R95" s="115"/>
      <c r="S95" s="115"/>
      <c r="T95" s="115"/>
    </row>
    <row r="96" spans="17:20" x14ac:dyDescent="0.25">
      <c r="Q96" s="115"/>
      <c r="R96" s="115"/>
      <c r="S96" s="115"/>
      <c r="T96" s="115"/>
    </row>
    <row r="97" spans="17:20" x14ac:dyDescent="0.25">
      <c r="Q97" s="115"/>
      <c r="R97" s="115"/>
      <c r="S97" s="115"/>
      <c r="T97" s="115"/>
    </row>
    <row r="98" spans="17:20" x14ac:dyDescent="0.25">
      <c r="Q98" s="115"/>
      <c r="R98" s="115"/>
      <c r="S98" s="115"/>
      <c r="T98" s="115"/>
    </row>
    <row r="99" spans="17:20" x14ac:dyDescent="0.25">
      <c r="Q99" s="115"/>
      <c r="R99" s="115"/>
      <c r="S99" s="115"/>
      <c r="T99" s="115"/>
    </row>
    <row r="100" spans="17:20" x14ac:dyDescent="0.25">
      <c r="Q100" s="115"/>
      <c r="R100" s="115"/>
      <c r="S100" s="115"/>
      <c r="T100" s="115"/>
    </row>
    <row r="101" spans="17:20" x14ac:dyDescent="0.25">
      <c r="Q101" s="115"/>
      <c r="R101" s="115"/>
      <c r="S101" s="115"/>
      <c r="T101" s="115"/>
    </row>
    <row r="102" spans="17:20" x14ac:dyDescent="0.25">
      <c r="Q102" s="115"/>
      <c r="R102" s="115"/>
      <c r="S102" s="115"/>
      <c r="T102" s="115"/>
    </row>
    <row r="103" spans="17:20" x14ac:dyDescent="0.25">
      <c r="Q103" s="115"/>
      <c r="R103" s="115"/>
      <c r="S103" s="115"/>
      <c r="T103" s="115"/>
    </row>
    <row r="104" spans="17:20" x14ac:dyDescent="0.25">
      <c r="Q104" s="115"/>
      <c r="R104" s="115"/>
      <c r="S104" s="115"/>
      <c r="T104" s="115"/>
    </row>
    <row r="105" spans="17:20" x14ac:dyDescent="0.25">
      <c r="Q105" s="115"/>
      <c r="R105" s="115"/>
      <c r="S105" s="115"/>
      <c r="T105" s="115"/>
    </row>
    <row r="106" spans="17:20" x14ac:dyDescent="0.25">
      <c r="Q106" s="115"/>
      <c r="R106" s="115"/>
      <c r="S106" s="115"/>
      <c r="T106" s="115"/>
    </row>
    <row r="107" spans="17:20" x14ac:dyDescent="0.25">
      <c r="Q107" s="115"/>
      <c r="R107" s="115"/>
      <c r="S107" s="115"/>
      <c r="T107" s="115"/>
    </row>
    <row r="108" spans="17:20" x14ac:dyDescent="0.25">
      <c r="Q108" s="115"/>
      <c r="R108" s="115"/>
      <c r="S108" s="115"/>
      <c r="T108" s="115"/>
    </row>
    <row r="109" spans="17:20" x14ac:dyDescent="0.25">
      <c r="Q109" s="115"/>
      <c r="R109" s="115"/>
      <c r="S109" s="115"/>
      <c r="T109" s="115"/>
    </row>
    <row r="110" spans="17:20" x14ac:dyDescent="0.25">
      <c r="Q110" s="115"/>
      <c r="R110" s="115"/>
      <c r="S110" s="115"/>
      <c r="T110" s="115"/>
    </row>
    <row r="111" spans="17:20" x14ac:dyDescent="0.25">
      <c r="Q111" s="115"/>
      <c r="R111" s="115"/>
      <c r="S111" s="115"/>
      <c r="T111" s="115"/>
    </row>
    <row r="112" spans="17:20" x14ac:dyDescent="0.25">
      <c r="Q112" s="115"/>
      <c r="R112" s="115"/>
      <c r="S112" s="115"/>
      <c r="T112" s="115"/>
    </row>
    <row r="113" spans="17:20" x14ac:dyDescent="0.25">
      <c r="Q113" s="115"/>
      <c r="R113" s="115"/>
      <c r="S113" s="115"/>
      <c r="T113" s="115"/>
    </row>
    <row r="114" spans="17:20" x14ac:dyDescent="0.25">
      <c r="Q114" s="115"/>
      <c r="R114" s="115"/>
      <c r="S114" s="115"/>
      <c r="T114" s="115"/>
    </row>
    <row r="115" spans="17:20" x14ac:dyDescent="0.25">
      <c r="Q115" s="115"/>
      <c r="R115" s="115"/>
      <c r="S115" s="115"/>
      <c r="T115" s="115"/>
    </row>
    <row r="116" spans="17:20" x14ac:dyDescent="0.25">
      <c r="Q116" s="115"/>
      <c r="R116" s="115"/>
      <c r="S116" s="115"/>
      <c r="T116" s="115"/>
    </row>
    <row r="117" spans="17:20" x14ac:dyDescent="0.25">
      <c r="Q117" s="115"/>
      <c r="R117" s="115"/>
      <c r="S117" s="115"/>
      <c r="T117" s="115"/>
    </row>
    <row r="118" spans="17:20" x14ac:dyDescent="0.25">
      <c r="Q118" s="115"/>
      <c r="R118" s="115"/>
      <c r="S118" s="115"/>
      <c r="T118" s="115"/>
    </row>
    <row r="119" spans="17:20" x14ac:dyDescent="0.25">
      <c r="Q119" s="115"/>
      <c r="R119" s="115"/>
      <c r="S119" s="115"/>
      <c r="T119" s="115"/>
    </row>
    <row r="120" spans="17:20" x14ac:dyDescent="0.25">
      <c r="Q120" s="115"/>
      <c r="R120" s="115"/>
      <c r="S120" s="115"/>
      <c r="T120" s="115"/>
    </row>
    <row r="121" spans="17:20" x14ac:dyDescent="0.25">
      <c r="Q121" s="115"/>
      <c r="R121" s="115"/>
      <c r="S121" s="115"/>
      <c r="T121" s="115"/>
    </row>
    <row r="122" spans="17:20" x14ac:dyDescent="0.25">
      <c r="Q122" s="115"/>
      <c r="R122" s="115"/>
      <c r="S122" s="115"/>
      <c r="T122" s="115"/>
    </row>
    <row r="123" spans="17:20" x14ac:dyDescent="0.25">
      <c r="Q123" s="115"/>
      <c r="R123" s="115"/>
      <c r="S123" s="115"/>
      <c r="T123" s="115"/>
    </row>
    <row r="124" spans="17:20" x14ac:dyDescent="0.25">
      <c r="Q124" s="115"/>
      <c r="R124" s="115"/>
      <c r="S124" s="115"/>
      <c r="T124" s="115"/>
    </row>
    <row r="125" spans="17:20" x14ac:dyDescent="0.25">
      <c r="Q125" s="115"/>
      <c r="R125" s="115"/>
      <c r="S125" s="115"/>
      <c r="T125" s="115"/>
    </row>
    <row r="126" spans="17:20" x14ac:dyDescent="0.25">
      <c r="Q126" s="115"/>
      <c r="R126" s="115"/>
      <c r="S126" s="115"/>
      <c r="T126" s="115"/>
    </row>
    <row r="127" spans="17:20" x14ac:dyDescent="0.25">
      <c r="Q127" s="115"/>
      <c r="R127" s="115"/>
      <c r="S127" s="115"/>
      <c r="T127" s="115"/>
    </row>
    <row r="128" spans="17:20" x14ac:dyDescent="0.25">
      <c r="Q128" s="115"/>
      <c r="R128" s="115"/>
      <c r="S128" s="115"/>
      <c r="T128" s="115"/>
    </row>
    <row r="129" spans="17:18" x14ac:dyDescent="0.25">
      <c r="Q129" s="115"/>
      <c r="R129" s="115"/>
    </row>
    <row r="130" spans="17:18" x14ac:dyDescent="0.25">
      <c r="Q130" s="115"/>
      <c r="R130" s="115"/>
    </row>
    <row r="131" spans="17:18" x14ac:dyDescent="0.25">
      <c r="Q131" s="115"/>
      <c r="R131" s="115"/>
    </row>
    <row r="132" spans="17:18" x14ac:dyDescent="0.25">
      <c r="Q132" s="115"/>
      <c r="R132" s="115"/>
    </row>
    <row r="133" spans="17:18" x14ac:dyDescent="0.25">
      <c r="Q133" s="115"/>
      <c r="R133" s="115"/>
    </row>
    <row r="134" spans="17:18" x14ac:dyDescent="0.25">
      <c r="Q134" s="115"/>
      <c r="R134" s="115"/>
    </row>
    <row r="135" spans="17:18" x14ac:dyDescent="0.25">
      <c r="Q135" s="115"/>
      <c r="R135" s="115"/>
    </row>
    <row r="136" spans="17:18" x14ac:dyDescent="0.25">
      <c r="Q136" s="115"/>
      <c r="R136" s="115"/>
    </row>
    <row r="137" spans="17:18" x14ac:dyDescent="0.25">
      <c r="Q137" s="115"/>
      <c r="R137" s="115"/>
    </row>
    <row r="138" spans="17:18" x14ac:dyDescent="0.25">
      <c r="Q138" s="115"/>
      <c r="R138" s="115"/>
    </row>
    <row r="139" spans="17:18" x14ac:dyDescent="0.25">
      <c r="Q139" s="115"/>
      <c r="R139" s="115"/>
    </row>
    <row r="140" spans="17:18" x14ac:dyDescent="0.25">
      <c r="Q140" s="115"/>
      <c r="R140" s="115"/>
    </row>
    <row r="141" spans="17:18" x14ac:dyDescent="0.25">
      <c r="Q141" s="115"/>
      <c r="R141" s="115"/>
    </row>
    <row r="142" spans="17:18" x14ac:dyDescent="0.25">
      <c r="Q142" s="115"/>
      <c r="R142" s="115"/>
    </row>
    <row r="143" spans="17:18" x14ac:dyDescent="0.25">
      <c r="Q143" s="115"/>
      <c r="R143" s="115"/>
    </row>
    <row r="144" spans="17:18" x14ac:dyDescent="0.25">
      <c r="Q144" s="115"/>
      <c r="R144" s="115"/>
    </row>
    <row r="145" spans="17:18" x14ac:dyDescent="0.25">
      <c r="Q145" s="115"/>
      <c r="R145" s="115"/>
    </row>
  </sheetData>
  <mergeCells count="316">
    <mergeCell ref="Q141:R141"/>
    <mergeCell ref="Q142:R142"/>
    <mergeCell ref="Q143:R143"/>
    <mergeCell ref="Q144:R144"/>
    <mergeCell ref="Q145:R145"/>
    <mergeCell ref="Q135:R135"/>
    <mergeCell ref="Q136:R136"/>
    <mergeCell ref="Q137:R137"/>
    <mergeCell ref="Q138:R138"/>
    <mergeCell ref="Q139:R139"/>
    <mergeCell ref="Q140:R140"/>
    <mergeCell ref="Q129:R129"/>
    <mergeCell ref="Q130:R130"/>
    <mergeCell ref="Q131:R131"/>
    <mergeCell ref="Q132:R132"/>
    <mergeCell ref="Q133:R133"/>
    <mergeCell ref="Q134:R134"/>
    <mergeCell ref="Q126:R126"/>
    <mergeCell ref="S126:T126"/>
    <mergeCell ref="Q127:R127"/>
    <mergeCell ref="S127:T127"/>
    <mergeCell ref="Q128:R128"/>
    <mergeCell ref="S128:T128"/>
    <mergeCell ref="Q123:R123"/>
    <mergeCell ref="S123:T123"/>
    <mergeCell ref="Q124:R124"/>
    <mergeCell ref="S124:T124"/>
    <mergeCell ref="Q125:R125"/>
    <mergeCell ref="S125:T125"/>
    <mergeCell ref="Q120:R120"/>
    <mergeCell ref="S120:T120"/>
    <mergeCell ref="Q121:R121"/>
    <mergeCell ref="S121:T121"/>
    <mergeCell ref="Q122:R122"/>
    <mergeCell ref="S122:T122"/>
    <mergeCell ref="Q117:R117"/>
    <mergeCell ref="S117:T117"/>
    <mergeCell ref="Q118:R118"/>
    <mergeCell ref="S118:T118"/>
    <mergeCell ref="Q119:R119"/>
    <mergeCell ref="S119:T119"/>
    <mergeCell ref="Q114:R114"/>
    <mergeCell ref="S114:T114"/>
    <mergeCell ref="Q115:R115"/>
    <mergeCell ref="S115:T115"/>
    <mergeCell ref="Q116:R116"/>
    <mergeCell ref="S116:T116"/>
    <mergeCell ref="Q111:R111"/>
    <mergeCell ref="S111:T111"/>
    <mergeCell ref="Q112:R112"/>
    <mergeCell ref="S112:T112"/>
    <mergeCell ref="Q113:R113"/>
    <mergeCell ref="S113:T113"/>
    <mergeCell ref="Q108:R108"/>
    <mergeCell ref="S108:T108"/>
    <mergeCell ref="Q109:R109"/>
    <mergeCell ref="S109:T109"/>
    <mergeCell ref="Q110:R110"/>
    <mergeCell ref="S110:T110"/>
    <mergeCell ref="Q105:R105"/>
    <mergeCell ref="S105:T105"/>
    <mergeCell ref="Q106:R106"/>
    <mergeCell ref="S106:T106"/>
    <mergeCell ref="Q107:R107"/>
    <mergeCell ref="S107:T107"/>
    <mergeCell ref="Q102:R102"/>
    <mergeCell ref="S102:T102"/>
    <mergeCell ref="Q103:R103"/>
    <mergeCell ref="S103:T103"/>
    <mergeCell ref="Q104:R104"/>
    <mergeCell ref="S104:T104"/>
    <mergeCell ref="Q99:R99"/>
    <mergeCell ref="S99:T99"/>
    <mergeCell ref="Q100:R100"/>
    <mergeCell ref="S100:T100"/>
    <mergeCell ref="Q101:R101"/>
    <mergeCell ref="S101:T101"/>
    <mergeCell ref="Q96:R96"/>
    <mergeCell ref="S96:T96"/>
    <mergeCell ref="Q97:R97"/>
    <mergeCell ref="S97:T97"/>
    <mergeCell ref="Q98:R98"/>
    <mergeCell ref="S98:T98"/>
    <mergeCell ref="Q93:R93"/>
    <mergeCell ref="S93:T93"/>
    <mergeCell ref="Q94:R94"/>
    <mergeCell ref="S94:T94"/>
    <mergeCell ref="Q95:R95"/>
    <mergeCell ref="S95:T95"/>
    <mergeCell ref="Q90:R90"/>
    <mergeCell ref="S90:T90"/>
    <mergeCell ref="Q91:R91"/>
    <mergeCell ref="S91:T91"/>
    <mergeCell ref="Q92:R92"/>
    <mergeCell ref="S92:T92"/>
    <mergeCell ref="Q87:R87"/>
    <mergeCell ref="S87:T87"/>
    <mergeCell ref="Q88:R88"/>
    <mergeCell ref="S88:T88"/>
    <mergeCell ref="Q89:R89"/>
    <mergeCell ref="S89:T89"/>
    <mergeCell ref="Q84:R84"/>
    <mergeCell ref="S84:T84"/>
    <mergeCell ref="Q85:R85"/>
    <mergeCell ref="S85:T85"/>
    <mergeCell ref="Q86:R86"/>
    <mergeCell ref="S86:T86"/>
    <mergeCell ref="Q81:R81"/>
    <mergeCell ref="S81:T81"/>
    <mergeCell ref="Q82:R82"/>
    <mergeCell ref="S82:T82"/>
    <mergeCell ref="Q83:R83"/>
    <mergeCell ref="S83:T83"/>
    <mergeCell ref="Q78:R78"/>
    <mergeCell ref="S78:T78"/>
    <mergeCell ref="Q79:R79"/>
    <mergeCell ref="S79:T79"/>
    <mergeCell ref="Q80:R80"/>
    <mergeCell ref="S80:T80"/>
    <mergeCell ref="Q75:R75"/>
    <mergeCell ref="S75:T75"/>
    <mergeCell ref="Q76:R76"/>
    <mergeCell ref="S76:T76"/>
    <mergeCell ref="Q77:R77"/>
    <mergeCell ref="S77:T77"/>
    <mergeCell ref="Q72:R72"/>
    <mergeCell ref="S72:T72"/>
    <mergeCell ref="Q73:R73"/>
    <mergeCell ref="S73:T73"/>
    <mergeCell ref="Q74:R74"/>
    <mergeCell ref="S74:T74"/>
    <mergeCell ref="Q69:R69"/>
    <mergeCell ref="S69:T69"/>
    <mergeCell ref="Q70:R70"/>
    <mergeCell ref="S70:T70"/>
    <mergeCell ref="Q71:R71"/>
    <mergeCell ref="S71:T71"/>
    <mergeCell ref="Q66:R66"/>
    <mergeCell ref="S66:T66"/>
    <mergeCell ref="Q67:R67"/>
    <mergeCell ref="S67:T67"/>
    <mergeCell ref="Q68:R68"/>
    <mergeCell ref="S68:T68"/>
    <mergeCell ref="Q63:R63"/>
    <mergeCell ref="S63:T63"/>
    <mergeCell ref="Q64:R64"/>
    <mergeCell ref="S64:T64"/>
    <mergeCell ref="Q65:R65"/>
    <mergeCell ref="S65:T65"/>
    <mergeCell ref="Q60:R60"/>
    <mergeCell ref="S60:T60"/>
    <mergeCell ref="Q61:R61"/>
    <mergeCell ref="S61:T61"/>
    <mergeCell ref="Q62:R62"/>
    <mergeCell ref="S62:T62"/>
    <mergeCell ref="Q57:R57"/>
    <mergeCell ref="S57:T57"/>
    <mergeCell ref="Q58:R58"/>
    <mergeCell ref="S58:T58"/>
    <mergeCell ref="Q59:R59"/>
    <mergeCell ref="S59:T59"/>
    <mergeCell ref="Q54:R54"/>
    <mergeCell ref="S54:T54"/>
    <mergeCell ref="Q55:R55"/>
    <mergeCell ref="S55:T55"/>
    <mergeCell ref="Q56:R56"/>
    <mergeCell ref="S56:T56"/>
    <mergeCell ref="Q51:R51"/>
    <mergeCell ref="S51:T51"/>
    <mergeCell ref="Q52:R52"/>
    <mergeCell ref="S52:T52"/>
    <mergeCell ref="Q53:R53"/>
    <mergeCell ref="S53:T53"/>
    <mergeCell ref="Q48:R48"/>
    <mergeCell ref="S48:T48"/>
    <mergeCell ref="Q49:R49"/>
    <mergeCell ref="S49:T49"/>
    <mergeCell ref="Q50:R50"/>
    <mergeCell ref="S50:T50"/>
    <mergeCell ref="Q46:R46"/>
    <mergeCell ref="S46:T46"/>
    <mergeCell ref="Q47:R47"/>
    <mergeCell ref="S47:T47"/>
    <mergeCell ref="A44:F44"/>
    <mergeCell ref="G44:H44"/>
    <mergeCell ref="I44:J44"/>
    <mergeCell ref="Q44:R44"/>
    <mergeCell ref="S44:T44"/>
    <mergeCell ref="B43:F43"/>
    <mergeCell ref="G43:H43"/>
    <mergeCell ref="I43:J43"/>
    <mergeCell ref="Q43:R43"/>
    <mergeCell ref="S43:T43"/>
    <mergeCell ref="B42:F42"/>
    <mergeCell ref="G42:H42"/>
    <mergeCell ref="I42:J42"/>
    <mergeCell ref="Q42:R42"/>
    <mergeCell ref="S42:T42"/>
    <mergeCell ref="S40:T40"/>
    <mergeCell ref="B41:F41"/>
    <mergeCell ref="G41:H41"/>
    <mergeCell ref="I41:J41"/>
    <mergeCell ref="Q41:R41"/>
    <mergeCell ref="S41:T41"/>
    <mergeCell ref="S37:T37"/>
    <mergeCell ref="Q38:R38"/>
    <mergeCell ref="S38:T38"/>
    <mergeCell ref="Q39:R39"/>
    <mergeCell ref="S39:T39"/>
    <mergeCell ref="B40:F40"/>
    <mergeCell ref="G40:H40"/>
    <mergeCell ref="I40:J40"/>
    <mergeCell ref="Q40:R40"/>
    <mergeCell ref="A37:A39"/>
    <mergeCell ref="B37:F39"/>
    <mergeCell ref="G37:H39"/>
    <mergeCell ref="I37:J39"/>
    <mergeCell ref="K37:K39"/>
    <mergeCell ref="Q37:R37"/>
    <mergeCell ref="Q34:R34"/>
    <mergeCell ref="S34:T34"/>
    <mergeCell ref="A35:K35"/>
    <mergeCell ref="Q35:R35"/>
    <mergeCell ref="S35:T35"/>
    <mergeCell ref="Q36:R36"/>
    <mergeCell ref="S36:T36"/>
    <mergeCell ref="A31:K31"/>
    <mergeCell ref="Q31:R31"/>
    <mergeCell ref="S31:T31"/>
    <mergeCell ref="Q32:R32"/>
    <mergeCell ref="S32:T32"/>
    <mergeCell ref="A33:K33"/>
    <mergeCell ref="Q33:R33"/>
    <mergeCell ref="S33:T33"/>
    <mergeCell ref="A29:F29"/>
    <mergeCell ref="G29:H29"/>
    <mergeCell ref="I29:J29"/>
    <mergeCell ref="Q29:R29"/>
    <mergeCell ref="S29:T29"/>
    <mergeCell ref="B28:F28"/>
    <mergeCell ref="G28:H28"/>
    <mergeCell ref="I28:J28"/>
    <mergeCell ref="Q28:R28"/>
    <mergeCell ref="S28:T28"/>
    <mergeCell ref="B27:F27"/>
    <mergeCell ref="G27:H27"/>
    <mergeCell ref="I27:J27"/>
    <mergeCell ref="Q27:R27"/>
    <mergeCell ref="S27:T27"/>
    <mergeCell ref="B26:F26"/>
    <mergeCell ref="G26:H26"/>
    <mergeCell ref="I26:J26"/>
    <mergeCell ref="Q26:R26"/>
    <mergeCell ref="S26:T26"/>
    <mergeCell ref="B25:F25"/>
    <mergeCell ref="G25:H25"/>
    <mergeCell ref="I25:J25"/>
    <mergeCell ref="Q25:R25"/>
    <mergeCell ref="S25:T25"/>
    <mergeCell ref="Q22:R22"/>
    <mergeCell ref="S22:T22"/>
    <mergeCell ref="Q23:R23"/>
    <mergeCell ref="S23:T23"/>
    <mergeCell ref="Q24:R24"/>
    <mergeCell ref="S24:T24"/>
    <mergeCell ref="A20:K20"/>
    <mergeCell ref="Q20:R20"/>
    <mergeCell ref="S20:T20"/>
    <mergeCell ref="Q21:R21"/>
    <mergeCell ref="S21:T21"/>
    <mergeCell ref="A22:A24"/>
    <mergeCell ref="B22:F24"/>
    <mergeCell ref="G22:H24"/>
    <mergeCell ref="I22:J24"/>
    <mergeCell ref="K22:K24"/>
    <mergeCell ref="Q17:R17"/>
    <mergeCell ref="S17:T17"/>
    <mergeCell ref="A18:K18"/>
    <mergeCell ref="Q18:R18"/>
    <mergeCell ref="S18:T18"/>
    <mergeCell ref="Q19:R19"/>
    <mergeCell ref="S19:T19"/>
    <mergeCell ref="A14:K14"/>
    <mergeCell ref="Q14:R14"/>
    <mergeCell ref="S14:T14"/>
    <mergeCell ref="Q15:R15"/>
    <mergeCell ref="S15:T15"/>
    <mergeCell ref="A16:K16"/>
    <mergeCell ref="Q16:R16"/>
    <mergeCell ref="S16:T16"/>
    <mergeCell ref="Q11:R11"/>
    <mergeCell ref="S11:T11"/>
    <mergeCell ref="Q12:R12"/>
    <mergeCell ref="S12:T12"/>
    <mergeCell ref="Q13:R13"/>
    <mergeCell ref="S13:T13"/>
    <mergeCell ref="Q10:R10"/>
    <mergeCell ref="S10:T10"/>
    <mergeCell ref="Q7:R7"/>
    <mergeCell ref="S7:T7"/>
    <mergeCell ref="Q8:R8"/>
    <mergeCell ref="S8:T8"/>
    <mergeCell ref="Q9:R9"/>
    <mergeCell ref="S9:T9"/>
    <mergeCell ref="Q4:R4"/>
    <mergeCell ref="S4:T4"/>
    <mergeCell ref="Q5:R5"/>
    <mergeCell ref="S5:T5"/>
    <mergeCell ref="Q6:R6"/>
    <mergeCell ref="S6:T6"/>
    <mergeCell ref="Q1:R1"/>
    <mergeCell ref="S1:T1"/>
    <mergeCell ref="Q2:R2"/>
    <mergeCell ref="S2:T2"/>
    <mergeCell ref="Q3:R3"/>
    <mergeCell ref="S3:T3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3"/>
  <sheetViews>
    <sheetView topLeftCell="A50" zoomScaleNormal="100" zoomScaleSheetLayoutView="100" workbookViewId="0">
      <selection activeCell="A58" sqref="A58:K58"/>
    </sheetView>
  </sheetViews>
  <sheetFormatPr defaultRowHeight="15" x14ac:dyDescent="0.2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16.4257812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idden="1" x14ac:dyDescent="0.25">
      <c r="Q1" s="115"/>
      <c r="R1" s="115"/>
      <c r="S1" s="115"/>
      <c r="T1" s="115"/>
    </row>
    <row r="2" spans="1:20" hidden="1" x14ac:dyDescent="0.25">
      <c r="Q2" s="115"/>
      <c r="R2" s="115"/>
      <c r="S2" s="115"/>
      <c r="T2" s="115"/>
    </row>
    <row r="3" spans="1:20" ht="10.5" hidden="1" customHeight="1" x14ac:dyDescent="0.25">
      <c r="Q3" s="115"/>
      <c r="R3" s="115"/>
      <c r="S3" s="115"/>
      <c r="T3" s="115"/>
    </row>
    <row r="4" spans="1:20" hidden="1" x14ac:dyDescent="0.25">
      <c r="Q4" s="115"/>
      <c r="R4" s="115"/>
      <c r="S4" s="115"/>
      <c r="T4" s="115"/>
    </row>
    <row r="5" spans="1:20" hidden="1" x14ac:dyDescent="0.25">
      <c r="Q5" s="115"/>
      <c r="R5" s="115"/>
      <c r="S5" s="115"/>
      <c r="T5" s="115"/>
    </row>
    <row r="6" spans="1:20" hidden="1" x14ac:dyDescent="0.25">
      <c r="Q6" s="115"/>
      <c r="R6" s="115"/>
      <c r="S6" s="115"/>
      <c r="T6" s="115"/>
    </row>
    <row r="7" spans="1:20" hidden="1" x14ac:dyDescent="0.25">
      <c r="Q7" s="115"/>
      <c r="R7" s="115"/>
      <c r="S7" s="115"/>
      <c r="T7" s="115"/>
    </row>
    <row r="8" spans="1:20" hidden="1" x14ac:dyDescent="0.25">
      <c r="Q8" s="115"/>
      <c r="R8" s="115"/>
      <c r="S8" s="115"/>
      <c r="T8" s="115"/>
    </row>
    <row r="9" spans="1:20" hidden="1" x14ac:dyDescent="0.25">
      <c r="Q9" s="115"/>
      <c r="R9" s="115"/>
      <c r="S9" s="115"/>
      <c r="T9" s="115"/>
    </row>
    <row r="10" spans="1:20" ht="8.25" customHeight="1" x14ac:dyDescent="0.25">
      <c r="Q10" s="115"/>
      <c r="R10" s="115"/>
      <c r="S10" s="115"/>
      <c r="T10" s="115"/>
    </row>
    <row r="11" spans="1:20" hidden="1" x14ac:dyDescent="0.25">
      <c r="Q11" s="115"/>
      <c r="R11" s="115"/>
      <c r="S11" s="115"/>
      <c r="T11" s="115"/>
    </row>
    <row r="12" spans="1:20" hidden="1" x14ac:dyDescent="0.25">
      <c r="Q12" s="115"/>
      <c r="R12" s="115"/>
      <c r="S12" s="115"/>
      <c r="T12" s="115"/>
    </row>
    <row r="13" spans="1:20" ht="207" hidden="1" customHeight="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Q13" s="115"/>
      <c r="R13" s="115"/>
      <c r="S13" s="115"/>
      <c r="T13" s="115"/>
    </row>
    <row r="14" spans="1:20" ht="10.5" customHeight="1" x14ac:dyDescent="0.25">
      <c r="A14" s="49"/>
      <c r="B14" s="49"/>
      <c r="C14" s="49"/>
      <c r="D14" s="49"/>
      <c r="E14" s="49"/>
      <c r="F14" s="49"/>
      <c r="G14" s="50"/>
      <c r="H14" s="50"/>
      <c r="I14" s="50"/>
      <c r="J14" s="50"/>
      <c r="K14" s="53"/>
      <c r="Q14" s="63"/>
      <c r="R14" s="63"/>
      <c r="S14" s="63"/>
      <c r="T14" s="63"/>
    </row>
    <row r="15" spans="1:20" ht="18.75" x14ac:dyDescent="0.3">
      <c r="A15" s="138" t="s">
        <v>197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Q15" s="115"/>
      <c r="R15" s="115"/>
      <c r="S15" s="115"/>
      <c r="T15" s="115"/>
    </row>
    <row r="16" spans="1:20" ht="11.25" customHeight="1" x14ac:dyDescent="0.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Q16" s="115"/>
      <c r="R16" s="115"/>
      <c r="S16" s="115"/>
      <c r="T16" s="115"/>
    </row>
    <row r="17" spans="1:20" ht="17.25" customHeight="1" x14ac:dyDescent="0.35">
      <c r="A17" s="244" t="s">
        <v>282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Q17" s="115"/>
      <c r="R17" s="115"/>
      <c r="S17" s="115"/>
      <c r="T17" s="115"/>
    </row>
    <row r="18" spans="1:20" ht="18.75" hidden="1" x14ac:dyDescent="0.3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Q18" s="115"/>
      <c r="R18" s="115"/>
      <c r="S18" s="115"/>
      <c r="T18" s="115"/>
    </row>
    <row r="19" spans="1:20" ht="0.75" hidden="1" customHeight="1" x14ac:dyDescent="0.3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Q19" s="115"/>
      <c r="R19" s="115"/>
      <c r="S19" s="115"/>
      <c r="T19" s="115"/>
    </row>
    <row r="20" spans="1:20" ht="19.5" x14ac:dyDescent="0.35">
      <c r="A20" s="244" t="s">
        <v>226</v>
      </c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Q20" s="115"/>
      <c r="R20" s="115"/>
      <c r="S20" s="115"/>
      <c r="T20" s="115"/>
    </row>
    <row r="21" spans="1:20" ht="10.5" customHeight="1" x14ac:dyDescent="0.3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Q21" s="115"/>
      <c r="R21" s="115"/>
      <c r="S21" s="115"/>
      <c r="T21" s="115"/>
    </row>
    <row r="22" spans="1:20" ht="16.5" x14ac:dyDescent="0.25">
      <c r="A22" s="260" t="s">
        <v>218</v>
      </c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Q22" s="115"/>
      <c r="R22" s="115"/>
      <c r="S22" s="115"/>
      <c r="T22" s="115"/>
    </row>
    <row r="23" spans="1:20" ht="9.75" customHeight="1" x14ac:dyDescent="0.3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Q23" s="115"/>
      <c r="R23" s="115"/>
      <c r="S23" s="115"/>
      <c r="T23" s="115"/>
    </row>
    <row r="24" spans="1:20" ht="5.25" customHeight="1" x14ac:dyDescent="0.25">
      <c r="A24" s="154" t="s">
        <v>111</v>
      </c>
      <c r="B24" s="210" t="s">
        <v>124</v>
      </c>
      <c r="C24" s="211"/>
      <c r="D24" s="211"/>
      <c r="E24" s="211"/>
      <c r="F24" s="211"/>
      <c r="G24" s="212"/>
      <c r="H24" s="148" t="s">
        <v>290</v>
      </c>
      <c r="I24" s="219"/>
      <c r="J24" s="220"/>
      <c r="K24" s="154" t="s">
        <v>291</v>
      </c>
      <c r="Q24" s="115"/>
      <c r="R24" s="115"/>
      <c r="S24" s="115"/>
      <c r="T24" s="115"/>
    </row>
    <row r="25" spans="1:20" ht="6" customHeight="1" x14ac:dyDescent="0.25">
      <c r="A25" s="246"/>
      <c r="B25" s="213"/>
      <c r="C25" s="214"/>
      <c r="D25" s="214"/>
      <c r="E25" s="214"/>
      <c r="F25" s="214"/>
      <c r="G25" s="215"/>
      <c r="H25" s="221"/>
      <c r="I25" s="222"/>
      <c r="J25" s="223"/>
      <c r="K25" s="274"/>
      <c r="Q25" s="115"/>
      <c r="R25" s="115"/>
      <c r="S25" s="115"/>
      <c r="T25" s="115"/>
    </row>
    <row r="26" spans="1:20" ht="4.5" customHeight="1" x14ac:dyDescent="0.25">
      <c r="A26" s="246"/>
      <c r="B26" s="213"/>
      <c r="C26" s="214"/>
      <c r="D26" s="214"/>
      <c r="E26" s="214"/>
      <c r="F26" s="214"/>
      <c r="G26" s="215"/>
      <c r="H26" s="221"/>
      <c r="I26" s="222"/>
      <c r="J26" s="223"/>
      <c r="K26" s="274"/>
      <c r="Q26" s="115"/>
      <c r="R26" s="115"/>
      <c r="S26" s="115"/>
      <c r="T26" s="115"/>
    </row>
    <row r="27" spans="1:20" ht="12.75" customHeight="1" x14ac:dyDescent="0.25">
      <c r="A27" s="247"/>
      <c r="B27" s="216"/>
      <c r="C27" s="217"/>
      <c r="D27" s="217"/>
      <c r="E27" s="217"/>
      <c r="F27" s="217"/>
      <c r="G27" s="218"/>
      <c r="H27" s="224"/>
      <c r="I27" s="225"/>
      <c r="J27" s="226"/>
      <c r="K27" s="275"/>
      <c r="Q27" s="115"/>
      <c r="R27" s="115"/>
      <c r="S27" s="115"/>
      <c r="T27" s="115"/>
    </row>
    <row r="28" spans="1:20" x14ac:dyDescent="0.25">
      <c r="A28" s="18">
        <v>1</v>
      </c>
      <c r="B28" s="227">
        <v>2</v>
      </c>
      <c r="C28" s="228"/>
      <c r="D28" s="228"/>
      <c r="E28" s="228"/>
      <c r="F28" s="228"/>
      <c r="G28" s="229"/>
      <c r="H28" s="160">
        <v>3</v>
      </c>
      <c r="I28" s="317"/>
      <c r="J28" s="254"/>
      <c r="K28" s="83">
        <v>6</v>
      </c>
      <c r="Q28" s="115"/>
      <c r="R28" s="115"/>
      <c r="S28" s="115"/>
      <c r="T28" s="115"/>
    </row>
    <row r="29" spans="1:20" ht="13.5" customHeight="1" x14ac:dyDescent="0.25">
      <c r="A29" s="16"/>
      <c r="B29" s="175" t="s">
        <v>219</v>
      </c>
      <c r="C29" s="230"/>
      <c r="D29" s="230"/>
      <c r="E29" s="230"/>
      <c r="F29" s="230"/>
      <c r="G29" s="231"/>
      <c r="H29" s="160"/>
      <c r="I29" s="317"/>
      <c r="J29" s="254"/>
      <c r="K29" s="83" t="s">
        <v>141</v>
      </c>
      <c r="Q29" s="115"/>
      <c r="R29" s="115"/>
      <c r="S29" s="115"/>
      <c r="T29" s="115"/>
    </row>
    <row r="30" spans="1:20" ht="13.5" customHeight="1" x14ac:dyDescent="0.25">
      <c r="A30" s="16"/>
      <c r="B30" s="175" t="s">
        <v>220</v>
      </c>
      <c r="C30" s="230"/>
      <c r="D30" s="230"/>
      <c r="E30" s="230"/>
      <c r="F30" s="230"/>
      <c r="G30" s="231"/>
      <c r="H30" s="160"/>
      <c r="I30" s="317"/>
      <c r="J30" s="254"/>
      <c r="K30" s="83"/>
      <c r="Q30" s="115"/>
      <c r="R30" s="115"/>
      <c r="S30" s="115"/>
      <c r="T30" s="115"/>
    </row>
    <row r="31" spans="1:20" ht="13.5" customHeight="1" x14ac:dyDescent="0.25">
      <c r="A31" s="16"/>
      <c r="B31" s="175" t="s">
        <v>253</v>
      </c>
      <c r="C31" s="230"/>
      <c r="D31" s="230"/>
      <c r="E31" s="230"/>
      <c r="F31" s="230"/>
      <c r="G31" s="231"/>
      <c r="H31" s="160">
        <v>7</v>
      </c>
      <c r="I31" s="317"/>
      <c r="J31" s="254"/>
      <c r="K31" s="58">
        <v>60000</v>
      </c>
      <c r="Q31" s="115"/>
      <c r="R31" s="115"/>
      <c r="S31" s="115"/>
      <c r="T31" s="115"/>
    </row>
    <row r="32" spans="1:20" ht="13.5" customHeight="1" x14ac:dyDescent="0.25">
      <c r="A32" s="16"/>
      <c r="B32" s="175" t="s">
        <v>331</v>
      </c>
      <c r="C32" s="230"/>
      <c r="D32" s="230"/>
      <c r="E32" s="230"/>
      <c r="F32" s="230"/>
      <c r="G32" s="231"/>
      <c r="H32" s="160">
        <v>4</v>
      </c>
      <c r="I32" s="317"/>
      <c r="J32" s="254"/>
      <c r="K32" s="58">
        <v>2000</v>
      </c>
      <c r="Q32" s="78"/>
      <c r="R32" s="78"/>
      <c r="S32" s="78"/>
      <c r="T32" s="78"/>
    </row>
    <row r="33" spans="1:20" ht="16.5" customHeight="1" x14ac:dyDescent="0.25">
      <c r="A33" s="16"/>
      <c r="B33" s="175" t="s">
        <v>254</v>
      </c>
      <c r="C33" s="230"/>
      <c r="D33" s="230"/>
      <c r="E33" s="230"/>
      <c r="F33" s="230"/>
      <c r="G33" s="231"/>
      <c r="H33" s="160">
        <v>2</v>
      </c>
      <c r="I33" s="317"/>
      <c r="J33" s="254"/>
      <c r="K33" s="96">
        <v>9000</v>
      </c>
      <c r="Q33" s="115"/>
      <c r="R33" s="115"/>
      <c r="S33" s="115"/>
      <c r="T33" s="115"/>
    </row>
    <row r="34" spans="1:20" ht="15" customHeight="1" x14ac:dyDescent="0.25">
      <c r="A34" s="16"/>
      <c r="B34" s="175" t="s">
        <v>255</v>
      </c>
      <c r="C34" s="230"/>
      <c r="D34" s="230"/>
      <c r="E34" s="230"/>
      <c r="F34" s="230"/>
      <c r="G34" s="231"/>
      <c r="H34" s="160">
        <v>3</v>
      </c>
      <c r="I34" s="317"/>
      <c r="J34" s="254"/>
      <c r="K34" s="58">
        <v>19000</v>
      </c>
      <c r="Q34" s="115"/>
      <c r="R34" s="115"/>
      <c r="S34" s="115"/>
      <c r="T34" s="115"/>
    </row>
    <row r="35" spans="1:20" ht="15.75" customHeight="1" x14ac:dyDescent="0.25">
      <c r="A35" s="16"/>
      <c r="B35" s="175" t="s">
        <v>256</v>
      </c>
      <c r="C35" s="230"/>
      <c r="D35" s="230"/>
      <c r="E35" s="230"/>
      <c r="F35" s="230"/>
      <c r="G35" s="231"/>
      <c r="H35" s="160">
        <v>3</v>
      </c>
      <c r="I35" s="317"/>
      <c r="J35" s="254"/>
      <c r="K35" s="58">
        <v>19000</v>
      </c>
      <c r="Q35" s="115"/>
      <c r="R35" s="115"/>
      <c r="S35" s="115"/>
      <c r="T35" s="115"/>
    </row>
    <row r="36" spans="1:20" ht="15" customHeight="1" x14ac:dyDescent="0.25">
      <c r="A36" s="16"/>
      <c r="B36" s="175" t="s">
        <v>257</v>
      </c>
      <c r="C36" s="230"/>
      <c r="D36" s="230"/>
      <c r="E36" s="230"/>
      <c r="F36" s="230"/>
      <c r="G36" s="231"/>
      <c r="H36" s="160">
        <v>3</v>
      </c>
      <c r="I36" s="317"/>
      <c r="J36" s="254"/>
      <c r="K36" s="58">
        <v>5000</v>
      </c>
      <c r="Q36" s="115"/>
      <c r="R36" s="115"/>
      <c r="S36" s="115"/>
      <c r="T36" s="115"/>
    </row>
    <row r="37" spans="1:20" ht="15" customHeight="1" x14ac:dyDescent="0.25">
      <c r="A37" s="16"/>
      <c r="B37" s="175" t="s">
        <v>332</v>
      </c>
      <c r="C37" s="230"/>
      <c r="D37" s="230"/>
      <c r="E37" s="230"/>
      <c r="F37" s="230"/>
      <c r="G37" s="231"/>
      <c r="H37" s="160">
        <v>4</v>
      </c>
      <c r="I37" s="317"/>
      <c r="J37" s="254"/>
      <c r="K37" s="58">
        <v>9000</v>
      </c>
      <c r="Q37" s="78"/>
      <c r="R37" s="78"/>
      <c r="S37" s="78"/>
      <c r="T37" s="78"/>
    </row>
    <row r="38" spans="1:20" ht="15" customHeight="1" x14ac:dyDescent="0.25">
      <c r="A38" s="16"/>
      <c r="B38" s="175" t="s">
        <v>333</v>
      </c>
      <c r="C38" s="230"/>
      <c r="D38" s="230"/>
      <c r="E38" s="230"/>
      <c r="F38" s="230"/>
      <c r="G38" s="231"/>
      <c r="H38" s="318">
        <v>3</v>
      </c>
      <c r="I38" s="319"/>
      <c r="J38" s="320"/>
      <c r="K38" s="58">
        <v>10000</v>
      </c>
      <c r="Q38" s="78"/>
      <c r="R38" s="78"/>
      <c r="S38" s="78"/>
      <c r="T38" s="78"/>
    </row>
    <row r="39" spans="1:20" ht="18" customHeight="1" x14ac:dyDescent="0.25">
      <c r="A39" s="16"/>
      <c r="B39" s="175" t="s">
        <v>355</v>
      </c>
      <c r="C39" s="230"/>
      <c r="D39" s="230"/>
      <c r="E39" s="230"/>
      <c r="F39" s="230"/>
      <c r="G39" s="231"/>
      <c r="H39" s="160"/>
      <c r="I39" s="317"/>
      <c r="J39" s="254"/>
      <c r="K39" s="58">
        <v>0</v>
      </c>
      <c r="Q39" s="115"/>
      <c r="R39" s="115"/>
      <c r="S39" s="115"/>
      <c r="T39" s="115"/>
    </row>
    <row r="40" spans="1:20" ht="16.5" customHeight="1" x14ac:dyDescent="0.25">
      <c r="A40" s="256" t="s">
        <v>121</v>
      </c>
      <c r="B40" s="257"/>
      <c r="C40" s="257"/>
      <c r="D40" s="257"/>
      <c r="E40" s="257"/>
      <c r="F40" s="257"/>
      <c r="G40" s="258"/>
      <c r="H40" s="160"/>
      <c r="I40" s="317"/>
      <c r="J40" s="254"/>
      <c r="K40" s="59">
        <f>SUM(K31:K39)</f>
        <v>133000</v>
      </c>
      <c r="Q40" s="115"/>
      <c r="R40" s="115"/>
      <c r="S40" s="115"/>
      <c r="T40" s="115"/>
    </row>
    <row r="41" spans="1:20" ht="16.5" customHeight="1" x14ac:dyDescent="0.25">
      <c r="A41" s="50"/>
      <c r="B41" s="50"/>
      <c r="C41" s="50"/>
      <c r="D41" s="50"/>
      <c r="E41" s="50"/>
      <c r="F41" s="50"/>
      <c r="G41" s="50"/>
      <c r="H41" s="95"/>
      <c r="I41" s="95"/>
      <c r="J41" s="95"/>
      <c r="K41" s="53"/>
      <c r="Q41" s="94"/>
      <c r="R41" s="94"/>
      <c r="S41" s="94"/>
      <c r="T41" s="94"/>
    </row>
    <row r="42" spans="1:20" ht="16.5" customHeight="1" x14ac:dyDescent="0.35">
      <c r="A42" s="244" t="s">
        <v>282</v>
      </c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Q42" s="94"/>
      <c r="R42" s="94"/>
      <c r="S42" s="94"/>
      <c r="T42" s="94"/>
    </row>
    <row r="43" spans="1:20" ht="16.5" customHeight="1" x14ac:dyDescent="0.3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Q43" s="94"/>
      <c r="R43" s="94"/>
      <c r="S43" s="94"/>
      <c r="T43" s="94"/>
    </row>
    <row r="44" spans="1:20" ht="16.5" customHeight="1" x14ac:dyDescent="0.3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Q44" s="94"/>
      <c r="R44" s="94"/>
      <c r="S44" s="94"/>
      <c r="T44" s="94"/>
    </row>
    <row r="45" spans="1:20" ht="16.5" customHeight="1" x14ac:dyDescent="0.35">
      <c r="A45" s="244" t="s">
        <v>307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Q45" s="94"/>
      <c r="R45" s="94"/>
      <c r="S45" s="94"/>
      <c r="T45" s="94"/>
    </row>
    <row r="46" spans="1:20" ht="16.5" customHeight="1" x14ac:dyDescent="0.3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Q46" s="94"/>
      <c r="R46" s="94"/>
      <c r="S46" s="94"/>
      <c r="T46" s="94"/>
    </row>
    <row r="47" spans="1:20" ht="16.5" customHeight="1" x14ac:dyDescent="0.25">
      <c r="A47" s="260" t="s">
        <v>218</v>
      </c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Q47" s="94"/>
      <c r="R47" s="94"/>
      <c r="S47" s="94"/>
      <c r="T47" s="94"/>
    </row>
    <row r="48" spans="1:20" ht="16.5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Q48" s="94"/>
      <c r="R48" s="94"/>
      <c r="S48" s="94"/>
      <c r="T48" s="94"/>
    </row>
    <row r="49" spans="1:20" ht="16.5" customHeight="1" x14ac:dyDescent="0.25">
      <c r="A49" s="154" t="s">
        <v>111</v>
      </c>
      <c r="B49" s="210" t="s">
        <v>124</v>
      </c>
      <c r="C49" s="211"/>
      <c r="D49" s="211"/>
      <c r="E49" s="211"/>
      <c r="F49" s="211"/>
      <c r="G49" s="212"/>
      <c r="H49" s="148" t="s">
        <v>290</v>
      </c>
      <c r="I49" s="219"/>
      <c r="J49" s="220"/>
      <c r="K49" s="154" t="s">
        <v>291</v>
      </c>
      <c r="Q49" s="94"/>
      <c r="R49" s="94"/>
      <c r="S49" s="94"/>
      <c r="T49" s="94"/>
    </row>
    <row r="50" spans="1:20" ht="16.5" customHeight="1" x14ac:dyDescent="0.25">
      <c r="A50" s="246"/>
      <c r="B50" s="213"/>
      <c r="C50" s="214"/>
      <c r="D50" s="214"/>
      <c r="E50" s="214"/>
      <c r="F50" s="214"/>
      <c r="G50" s="215"/>
      <c r="H50" s="221"/>
      <c r="I50" s="222"/>
      <c r="J50" s="223"/>
      <c r="K50" s="274"/>
      <c r="Q50" s="94"/>
      <c r="R50" s="94"/>
      <c r="S50" s="94"/>
      <c r="T50" s="94"/>
    </row>
    <row r="51" spans="1:20" ht="16.5" customHeight="1" x14ac:dyDescent="0.25">
      <c r="A51" s="246"/>
      <c r="B51" s="213"/>
      <c r="C51" s="214"/>
      <c r="D51" s="214"/>
      <c r="E51" s="214"/>
      <c r="F51" s="214"/>
      <c r="G51" s="215"/>
      <c r="H51" s="221"/>
      <c r="I51" s="222"/>
      <c r="J51" s="223"/>
      <c r="K51" s="274"/>
      <c r="Q51" s="94"/>
      <c r="R51" s="94"/>
      <c r="S51" s="94"/>
      <c r="T51" s="94"/>
    </row>
    <row r="52" spans="1:20" ht="16.5" customHeight="1" x14ac:dyDescent="0.25">
      <c r="A52" s="247"/>
      <c r="B52" s="216"/>
      <c r="C52" s="217"/>
      <c r="D52" s="217"/>
      <c r="E52" s="217"/>
      <c r="F52" s="217"/>
      <c r="G52" s="218"/>
      <c r="H52" s="224"/>
      <c r="I52" s="225"/>
      <c r="J52" s="226"/>
      <c r="K52" s="275"/>
      <c r="Q52" s="94"/>
      <c r="R52" s="94"/>
      <c r="S52" s="94"/>
      <c r="T52" s="94"/>
    </row>
    <row r="53" spans="1:20" ht="16.5" customHeight="1" x14ac:dyDescent="0.25">
      <c r="A53" s="18">
        <v>1</v>
      </c>
      <c r="B53" s="227">
        <v>2</v>
      </c>
      <c r="C53" s="228"/>
      <c r="D53" s="228"/>
      <c r="E53" s="228"/>
      <c r="F53" s="228"/>
      <c r="G53" s="229"/>
      <c r="H53" s="160">
        <v>3</v>
      </c>
      <c r="I53" s="317"/>
      <c r="J53" s="254"/>
      <c r="K53" s="83">
        <v>6</v>
      </c>
      <c r="Q53" s="94"/>
      <c r="R53" s="94"/>
      <c r="S53" s="94"/>
      <c r="T53" s="94"/>
    </row>
    <row r="54" spans="1:20" ht="16.5" customHeight="1" x14ac:dyDescent="0.25">
      <c r="A54" s="16"/>
      <c r="B54" s="175" t="s">
        <v>219</v>
      </c>
      <c r="C54" s="230"/>
      <c r="D54" s="230"/>
      <c r="E54" s="230"/>
      <c r="F54" s="230"/>
      <c r="G54" s="231"/>
      <c r="H54" s="160"/>
      <c r="I54" s="317"/>
      <c r="J54" s="254"/>
      <c r="K54" s="83" t="s">
        <v>141</v>
      </c>
      <c r="Q54" s="94"/>
      <c r="R54" s="94"/>
      <c r="S54" s="94"/>
      <c r="T54" s="94"/>
    </row>
    <row r="55" spans="1:20" ht="16.5" customHeight="1" x14ac:dyDescent="0.25">
      <c r="A55" s="16"/>
      <c r="B55" s="175" t="s">
        <v>220</v>
      </c>
      <c r="C55" s="230"/>
      <c r="D55" s="230"/>
      <c r="E55" s="230"/>
      <c r="F55" s="230"/>
      <c r="G55" s="231"/>
      <c r="H55" s="160"/>
      <c r="I55" s="317"/>
      <c r="J55" s="254"/>
      <c r="K55" s="83"/>
      <c r="Q55" s="94"/>
      <c r="R55" s="94"/>
      <c r="S55" s="94"/>
      <c r="T55" s="94"/>
    </row>
    <row r="56" spans="1:20" ht="16.5" customHeight="1" x14ac:dyDescent="0.25">
      <c r="A56" s="18">
        <v>1</v>
      </c>
      <c r="B56" s="175" t="s">
        <v>300</v>
      </c>
      <c r="C56" s="230"/>
      <c r="D56" s="230"/>
      <c r="E56" s="230"/>
      <c r="F56" s="230"/>
      <c r="G56" s="231"/>
      <c r="H56" s="160">
        <v>1</v>
      </c>
      <c r="I56" s="317"/>
      <c r="J56" s="254"/>
      <c r="K56" s="92">
        <v>21800</v>
      </c>
      <c r="Q56" s="94"/>
      <c r="R56" s="94"/>
      <c r="S56" s="94"/>
      <c r="T56" s="94"/>
    </row>
    <row r="57" spans="1:20" ht="16.5" customHeight="1" x14ac:dyDescent="0.25">
      <c r="A57" s="256" t="s">
        <v>121</v>
      </c>
      <c r="B57" s="257"/>
      <c r="C57" s="257"/>
      <c r="D57" s="257"/>
      <c r="E57" s="257"/>
      <c r="F57" s="257"/>
      <c r="G57" s="258"/>
      <c r="H57" s="160"/>
      <c r="I57" s="317"/>
      <c r="J57" s="254"/>
      <c r="K57" s="59">
        <f>K56</f>
        <v>21800</v>
      </c>
      <c r="Q57" s="94"/>
      <c r="R57" s="94"/>
      <c r="S57" s="94"/>
      <c r="T57" s="94"/>
    </row>
    <row r="58" spans="1:20" ht="16.5" customHeight="1" x14ac:dyDescent="0.35">
      <c r="A58" s="244" t="s">
        <v>282</v>
      </c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Q58" s="94"/>
      <c r="R58" s="94"/>
      <c r="S58" s="94"/>
      <c r="T58" s="94"/>
    </row>
    <row r="59" spans="1:20" ht="16.5" customHeight="1" x14ac:dyDescent="0.25">
      <c r="Q59" s="94"/>
      <c r="R59" s="94"/>
      <c r="S59" s="94"/>
      <c r="T59" s="94"/>
    </row>
    <row r="60" spans="1:20" ht="16.5" customHeight="1" x14ac:dyDescent="0.35">
      <c r="A60" s="244" t="s">
        <v>252</v>
      </c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Q60" s="94"/>
      <c r="R60" s="94"/>
      <c r="S60" s="94"/>
      <c r="T60" s="94"/>
    </row>
    <row r="61" spans="1:20" ht="16.5" customHeight="1" x14ac:dyDescent="0.25">
      <c r="Q61" s="94"/>
      <c r="R61" s="94"/>
      <c r="S61" s="94"/>
      <c r="T61" s="94"/>
    </row>
    <row r="62" spans="1:20" ht="16.5" customHeight="1" x14ac:dyDescent="0.25">
      <c r="A62" s="154" t="s">
        <v>111</v>
      </c>
      <c r="B62" s="210" t="s">
        <v>124</v>
      </c>
      <c r="C62" s="211"/>
      <c r="D62" s="211"/>
      <c r="E62" s="211"/>
      <c r="F62" s="211"/>
      <c r="G62" s="212"/>
      <c r="H62" s="148" t="s">
        <v>290</v>
      </c>
      <c r="I62" s="219"/>
      <c r="J62" s="220"/>
      <c r="K62" s="154" t="s">
        <v>291</v>
      </c>
      <c r="Q62" s="94"/>
      <c r="R62" s="94"/>
      <c r="S62" s="94"/>
      <c r="T62" s="94"/>
    </row>
    <row r="63" spans="1:20" ht="16.5" customHeight="1" x14ac:dyDescent="0.25">
      <c r="A63" s="246"/>
      <c r="B63" s="213"/>
      <c r="C63" s="214"/>
      <c r="D63" s="214"/>
      <c r="E63" s="214"/>
      <c r="F63" s="214"/>
      <c r="G63" s="215"/>
      <c r="H63" s="221"/>
      <c r="I63" s="222"/>
      <c r="J63" s="223"/>
      <c r="K63" s="274"/>
      <c r="Q63" s="94"/>
      <c r="R63" s="94"/>
      <c r="S63" s="94"/>
      <c r="T63" s="94"/>
    </row>
    <row r="64" spans="1:20" ht="16.5" customHeight="1" x14ac:dyDescent="0.25">
      <c r="A64" s="246"/>
      <c r="B64" s="213"/>
      <c r="C64" s="214"/>
      <c r="D64" s="214"/>
      <c r="E64" s="214"/>
      <c r="F64" s="214"/>
      <c r="G64" s="215"/>
      <c r="H64" s="221"/>
      <c r="I64" s="222"/>
      <c r="J64" s="223"/>
      <c r="K64" s="274"/>
      <c r="Q64" s="94"/>
      <c r="R64" s="94"/>
      <c r="S64" s="94"/>
      <c r="T64" s="94"/>
    </row>
    <row r="65" spans="1:20" ht="16.5" customHeight="1" x14ac:dyDescent="0.25">
      <c r="A65" s="247"/>
      <c r="B65" s="216"/>
      <c r="C65" s="217"/>
      <c r="D65" s="217"/>
      <c r="E65" s="217"/>
      <c r="F65" s="217"/>
      <c r="G65" s="218"/>
      <c r="H65" s="224"/>
      <c r="I65" s="225"/>
      <c r="J65" s="226"/>
      <c r="K65" s="275"/>
      <c r="Q65" s="94"/>
      <c r="R65" s="94"/>
      <c r="S65" s="94"/>
      <c r="T65" s="94"/>
    </row>
    <row r="66" spans="1:20" ht="16.5" customHeight="1" x14ac:dyDescent="0.25">
      <c r="A66" s="18">
        <v>1</v>
      </c>
      <c r="B66" s="227">
        <v>2</v>
      </c>
      <c r="C66" s="228"/>
      <c r="D66" s="228"/>
      <c r="E66" s="228"/>
      <c r="F66" s="228"/>
      <c r="G66" s="229"/>
      <c r="H66" s="160">
        <v>3</v>
      </c>
      <c r="I66" s="317"/>
      <c r="J66" s="254"/>
      <c r="K66" s="83">
        <v>4</v>
      </c>
      <c r="Q66" s="94"/>
      <c r="R66" s="94"/>
      <c r="S66" s="94"/>
      <c r="T66" s="94"/>
    </row>
    <row r="67" spans="1:20" ht="16.5" customHeight="1" x14ac:dyDescent="0.25">
      <c r="A67" s="16"/>
      <c r="B67" s="299" t="s">
        <v>219</v>
      </c>
      <c r="C67" s="300"/>
      <c r="D67" s="300"/>
      <c r="E67" s="300"/>
      <c r="F67" s="300"/>
      <c r="G67" s="301"/>
      <c r="H67" s="160"/>
      <c r="I67" s="317"/>
      <c r="J67" s="254"/>
      <c r="K67" s="83"/>
      <c r="Q67" s="94"/>
      <c r="R67" s="94"/>
      <c r="S67" s="94"/>
      <c r="T67" s="94"/>
    </row>
    <row r="68" spans="1:20" ht="16.5" customHeight="1" x14ac:dyDescent="0.25">
      <c r="A68" s="16"/>
      <c r="B68" s="299" t="s">
        <v>220</v>
      </c>
      <c r="C68" s="300"/>
      <c r="D68" s="300"/>
      <c r="E68" s="300"/>
      <c r="F68" s="300"/>
      <c r="G68" s="301"/>
      <c r="H68" s="160"/>
      <c r="I68" s="317"/>
      <c r="J68" s="254"/>
      <c r="K68" s="83"/>
      <c r="Q68" s="94"/>
      <c r="R68" s="94"/>
      <c r="S68" s="94"/>
      <c r="T68" s="94"/>
    </row>
    <row r="69" spans="1:20" ht="16.5" customHeight="1" x14ac:dyDescent="0.25">
      <c r="A69" s="83" t="s">
        <v>87</v>
      </c>
      <c r="B69" s="175" t="s">
        <v>253</v>
      </c>
      <c r="C69" s="230"/>
      <c r="D69" s="230"/>
      <c r="E69" s="230"/>
      <c r="F69" s="230"/>
      <c r="G69" s="231"/>
      <c r="H69" s="160">
        <v>7</v>
      </c>
      <c r="I69" s="317"/>
      <c r="J69" s="254"/>
      <c r="K69" s="58">
        <v>150000</v>
      </c>
      <c r="Q69" s="94"/>
      <c r="R69" s="94"/>
      <c r="S69" s="94"/>
      <c r="T69" s="94"/>
    </row>
    <row r="70" spans="1:20" ht="16.5" customHeight="1" x14ac:dyDescent="0.25">
      <c r="A70" s="83" t="s">
        <v>88</v>
      </c>
      <c r="B70" s="175" t="s">
        <v>341</v>
      </c>
      <c r="C70" s="230"/>
      <c r="D70" s="230"/>
      <c r="E70" s="230"/>
      <c r="F70" s="230"/>
      <c r="G70" s="231"/>
      <c r="H70" s="160">
        <v>3</v>
      </c>
      <c r="I70" s="317"/>
      <c r="J70" s="254"/>
      <c r="K70" s="58">
        <v>10000</v>
      </c>
      <c r="Q70" s="94"/>
      <c r="R70" s="94"/>
      <c r="S70" s="94"/>
      <c r="T70" s="94"/>
    </row>
    <row r="71" spans="1:20" ht="16.5" customHeight="1" x14ac:dyDescent="0.25">
      <c r="A71" s="256" t="s">
        <v>121</v>
      </c>
      <c r="B71" s="257"/>
      <c r="C71" s="257"/>
      <c r="D71" s="257"/>
      <c r="E71" s="257"/>
      <c r="F71" s="257"/>
      <c r="G71" s="258"/>
      <c r="H71" s="160"/>
      <c r="I71" s="317"/>
      <c r="J71" s="254"/>
      <c r="K71" s="59">
        <f>K69+K70</f>
        <v>160000</v>
      </c>
      <c r="Q71" s="94"/>
      <c r="R71" s="94"/>
      <c r="S71" s="94"/>
      <c r="T71" s="94"/>
    </row>
    <row r="72" spans="1:20" ht="14.25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Q72" s="115"/>
      <c r="R72" s="115"/>
      <c r="S72" s="115"/>
      <c r="T72" s="115"/>
    </row>
    <row r="73" spans="1:20" x14ac:dyDescent="0.25">
      <c r="Q73" s="115"/>
      <c r="R73" s="115"/>
      <c r="S73" s="115"/>
      <c r="T73" s="115"/>
    </row>
    <row r="74" spans="1:20" ht="0.75" customHeight="1" x14ac:dyDescent="0.25">
      <c r="Q74" s="115"/>
      <c r="R74" s="115"/>
      <c r="S74" s="115"/>
      <c r="T74" s="115"/>
    </row>
    <row r="75" spans="1:20" hidden="1" x14ac:dyDescent="0.25">
      <c r="Q75" s="115"/>
      <c r="R75" s="115"/>
      <c r="S75" s="115"/>
      <c r="T75" s="115"/>
    </row>
    <row r="76" spans="1:20" x14ac:dyDescent="0.25">
      <c r="Q76" s="115"/>
      <c r="R76" s="115"/>
      <c r="S76" s="115"/>
      <c r="T76" s="115"/>
    </row>
    <row r="77" spans="1:20" ht="6" customHeight="1" x14ac:dyDescent="0.25">
      <c r="Q77" s="115"/>
      <c r="R77" s="115"/>
      <c r="S77" s="115"/>
      <c r="T77" s="115"/>
    </row>
    <row r="78" spans="1:20" x14ac:dyDescent="0.25">
      <c r="Q78" s="115"/>
      <c r="R78" s="115"/>
      <c r="S78" s="115"/>
      <c r="T78" s="115"/>
    </row>
    <row r="79" spans="1:20" x14ac:dyDescent="0.25">
      <c r="Q79" s="115"/>
      <c r="R79" s="115"/>
      <c r="S79" s="115"/>
      <c r="T79" s="115"/>
    </row>
    <row r="80" spans="1:20" ht="10.5" customHeight="1" x14ac:dyDescent="0.25">
      <c r="Q80" s="115"/>
      <c r="R80" s="115"/>
      <c r="S80" s="115"/>
      <c r="T80" s="115"/>
    </row>
    <row r="81" spans="17:20" ht="11.25" customHeight="1" x14ac:dyDescent="0.25">
      <c r="Q81" s="115"/>
      <c r="R81" s="115"/>
      <c r="S81" s="115"/>
      <c r="T81" s="115"/>
    </row>
    <row r="82" spans="17:20" ht="6.75" customHeight="1" x14ac:dyDescent="0.25">
      <c r="Q82" s="115"/>
      <c r="R82" s="115"/>
      <c r="S82" s="115"/>
      <c r="T82" s="115"/>
    </row>
    <row r="83" spans="17:20" ht="7.5" customHeight="1" x14ac:dyDescent="0.25">
      <c r="Q83" s="115"/>
      <c r="R83" s="115"/>
      <c r="S83" s="115"/>
      <c r="T83" s="115"/>
    </row>
    <row r="84" spans="17:20" x14ac:dyDescent="0.25">
      <c r="Q84" s="115"/>
      <c r="R84" s="115"/>
      <c r="S84" s="115"/>
      <c r="T84" s="115"/>
    </row>
    <row r="85" spans="17:20" x14ac:dyDescent="0.25">
      <c r="Q85" s="115"/>
      <c r="R85" s="115"/>
      <c r="S85" s="115"/>
      <c r="T85" s="115"/>
    </row>
    <row r="86" spans="17:20" x14ac:dyDescent="0.25">
      <c r="Q86" s="115"/>
      <c r="R86" s="115"/>
      <c r="S86" s="115"/>
      <c r="T86" s="115"/>
    </row>
    <row r="87" spans="17:20" x14ac:dyDescent="0.25">
      <c r="Q87" s="115"/>
      <c r="R87" s="115"/>
      <c r="S87" s="115"/>
      <c r="T87" s="115"/>
    </row>
    <row r="88" spans="17:20" ht="14.25" customHeight="1" x14ac:dyDescent="0.25">
      <c r="Q88" s="115"/>
      <c r="R88" s="115"/>
      <c r="S88" s="115"/>
      <c r="T88" s="115"/>
    </row>
    <row r="89" spans="17:20" ht="21.75" customHeight="1" x14ac:dyDescent="0.25">
      <c r="Q89" s="115"/>
      <c r="R89" s="115"/>
      <c r="S89" s="115"/>
      <c r="T89" s="115"/>
    </row>
    <row r="90" spans="17:20" hidden="1" x14ac:dyDescent="0.25">
      <c r="Q90" s="115"/>
      <c r="R90" s="115"/>
      <c r="S90" s="115"/>
      <c r="T90" s="115"/>
    </row>
    <row r="91" spans="17:20" x14ac:dyDescent="0.25">
      <c r="Q91" s="115"/>
      <c r="R91" s="115"/>
      <c r="S91" s="115"/>
      <c r="T91" s="115"/>
    </row>
    <row r="92" spans="17:20" ht="10.5" customHeight="1" x14ac:dyDescent="0.25">
      <c r="Q92" s="115"/>
      <c r="R92" s="115"/>
      <c r="S92" s="115"/>
      <c r="T92" s="115"/>
    </row>
    <row r="93" spans="17:20" ht="10.5" customHeight="1" x14ac:dyDescent="0.25">
      <c r="Q93" s="115"/>
      <c r="R93" s="115"/>
      <c r="S93" s="115"/>
      <c r="T93" s="115"/>
    </row>
    <row r="94" spans="17:20" ht="9.75" customHeight="1" x14ac:dyDescent="0.25">
      <c r="Q94" s="115"/>
      <c r="R94" s="115"/>
      <c r="S94" s="115"/>
      <c r="T94" s="115"/>
    </row>
    <row r="95" spans="17:20" ht="6" customHeight="1" x14ac:dyDescent="0.25">
      <c r="Q95" s="115"/>
      <c r="R95" s="115"/>
      <c r="S95" s="115"/>
      <c r="T95" s="115"/>
    </row>
    <row r="96" spans="17:20" ht="6.75" customHeight="1" x14ac:dyDescent="0.25">
      <c r="Q96" s="115"/>
      <c r="R96" s="115"/>
      <c r="S96" s="115"/>
      <c r="T96" s="115"/>
    </row>
    <row r="97" spans="17:20" ht="9.75" customHeight="1" x14ac:dyDescent="0.25">
      <c r="Q97" s="115"/>
      <c r="R97" s="115"/>
      <c r="S97" s="115"/>
      <c r="T97" s="115"/>
    </row>
    <row r="98" spans="17:20" x14ac:dyDescent="0.25">
      <c r="Q98" s="115"/>
      <c r="R98" s="115"/>
      <c r="S98" s="115"/>
      <c r="T98" s="115"/>
    </row>
    <row r="99" spans="17:20" x14ac:dyDescent="0.25">
      <c r="Q99" s="115"/>
      <c r="R99" s="115"/>
      <c r="S99" s="115"/>
      <c r="T99" s="115"/>
    </row>
    <row r="100" spans="17:20" ht="13.5" customHeight="1" x14ac:dyDescent="0.25">
      <c r="Q100" s="115"/>
      <c r="R100" s="115"/>
      <c r="S100" s="115"/>
      <c r="T100" s="115"/>
    </row>
    <row r="101" spans="17:20" ht="13.5" customHeight="1" x14ac:dyDescent="0.25">
      <c r="Q101" s="90"/>
      <c r="R101" s="90"/>
      <c r="S101" s="90"/>
      <c r="T101" s="90"/>
    </row>
    <row r="102" spans="17:20" ht="21.75" customHeight="1" x14ac:dyDescent="0.25">
      <c r="Q102" s="115"/>
      <c r="R102" s="115"/>
      <c r="S102" s="115"/>
      <c r="T102" s="115"/>
    </row>
    <row r="103" spans="17:20" x14ac:dyDescent="0.25">
      <c r="Q103" s="115"/>
      <c r="R103" s="115"/>
      <c r="S103" s="115"/>
      <c r="T103" s="115"/>
    </row>
    <row r="104" spans="17:20" x14ac:dyDescent="0.25">
      <c r="Q104" s="115"/>
      <c r="R104" s="115"/>
      <c r="S104" s="115"/>
      <c r="T104" s="115"/>
    </row>
    <row r="105" spans="17:20" x14ac:dyDescent="0.25">
      <c r="Q105" s="115"/>
      <c r="R105" s="115"/>
      <c r="S105" s="115"/>
      <c r="T105" s="115"/>
    </row>
    <row r="106" spans="17:20" x14ac:dyDescent="0.25">
      <c r="Q106" s="115"/>
      <c r="R106" s="115"/>
      <c r="S106" s="115"/>
      <c r="T106" s="115"/>
    </row>
    <row r="107" spans="17:20" x14ac:dyDescent="0.25">
      <c r="Q107" s="115"/>
      <c r="R107" s="115"/>
      <c r="S107" s="115"/>
      <c r="T107" s="115"/>
    </row>
    <row r="108" spans="17:20" x14ac:dyDescent="0.25">
      <c r="Q108" s="115"/>
      <c r="R108" s="115"/>
      <c r="S108" s="115"/>
      <c r="T108" s="115"/>
    </row>
    <row r="109" spans="17:20" x14ac:dyDescent="0.25">
      <c r="Q109" s="115"/>
      <c r="R109" s="115"/>
      <c r="S109" s="115"/>
      <c r="T109" s="115"/>
    </row>
    <row r="110" spans="17:20" x14ac:dyDescent="0.25">
      <c r="Q110" s="115"/>
      <c r="R110" s="115"/>
      <c r="S110" s="115"/>
      <c r="T110" s="115"/>
    </row>
    <row r="111" spans="17:20" x14ac:dyDescent="0.25">
      <c r="Q111" s="115"/>
      <c r="R111" s="115"/>
      <c r="S111" s="115"/>
      <c r="T111" s="115"/>
    </row>
    <row r="112" spans="17:20" x14ac:dyDescent="0.25">
      <c r="Q112" s="115"/>
      <c r="R112" s="115"/>
      <c r="S112" s="115"/>
      <c r="T112" s="115"/>
    </row>
    <row r="113" spans="17:20" x14ac:dyDescent="0.25">
      <c r="Q113" s="115"/>
      <c r="R113" s="115"/>
      <c r="S113" s="115"/>
      <c r="T113" s="115"/>
    </row>
    <row r="114" spans="17:20" x14ac:dyDescent="0.25">
      <c r="Q114" s="115"/>
      <c r="R114" s="115"/>
      <c r="S114" s="115"/>
      <c r="T114" s="115"/>
    </row>
    <row r="115" spans="17:20" x14ac:dyDescent="0.25">
      <c r="Q115" s="115"/>
      <c r="R115" s="115"/>
      <c r="S115" s="115"/>
      <c r="T115" s="115"/>
    </row>
    <row r="116" spans="17:20" x14ac:dyDescent="0.25">
      <c r="Q116" s="115"/>
      <c r="R116" s="115"/>
      <c r="S116" s="115"/>
      <c r="T116" s="115"/>
    </row>
    <row r="117" spans="17:20" x14ac:dyDescent="0.25">
      <c r="Q117" s="115"/>
      <c r="R117" s="115"/>
      <c r="S117" s="115"/>
      <c r="T117" s="115"/>
    </row>
    <row r="118" spans="17:20" x14ac:dyDescent="0.25">
      <c r="Q118" s="115"/>
      <c r="R118" s="115"/>
      <c r="S118" s="115"/>
      <c r="T118" s="115"/>
    </row>
    <row r="119" spans="17:20" x14ac:dyDescent="0.25">
      <c r="Q119" s="115"/>
      <c r="R119" s="115"/>
      <c r="S119" s="115"/>
      <c r="T119" s="115"/>
    </row>
    <row r="120" spans="17:20" x14ac:dyDescent="0.25">
      <c r="Q120" s="115"/>
      <c r="R120" s="115"/>
      <c r="S120" s="115"/>
      <c r="T120" s="115"/>
    </row>
    <row r="121" spans="17:20" x14ac:dyDescent="0.25">
      <c r="Q121" s="115"/>
      <c r="R121" s="115"/>
      <c r="S121" s="115"/>
      <c r="T121" s="115"/>
    </row>
    <row r="122" spans="17:20" x14ac:dyDescent="0.25">
      <c r="Q122" s="115"/>
      <c r="R122" s="115"/>
      <c r="S122" s="115"/>
      <c r="T122" s="115"/>
    </row>
    <row r="123" spans="17:20" x14ac:dyDescent="0.25">
      <c r="Q123" s="115"/>
      <c r="R123" s="115"/>
      <c r="S123" s="115"/>
      <c r="T123" s="115"/>
    </row>
    <row r="124" spans="17:20" x14ac:dyDescent="0.25">
      <c r="Q124" s="115"/>
      <c r="R124" s="115"/>
      <c r="S124" s="115"/>
      <c r="T124" s="115"/>
    </row>
    <row r="125" spans="17:20" x14ac:dyDescent="0.25">
      <c r="Q125" s="115"/>
      <c r="R125" s="115"/>
      <c r="S125" s="115"/>
      <c r="T125" s="115"/>
    </row>
    <row r="126" spans="17:20" x14ac:dyDescent="0.25">
      <c r="Q126" s="115"/>
      <c r="R126" s="115"/>
      <c r="S126" s="115"/>
      <c r="T126" s="115"/>
    </row>
    <row r="127" spans="17:20" x14ac:dyDescent="0.25">
      <c r="Q127" s="115"/>
      <c r="R127" s="115"/>
      <c r="S127" s="115"/>
      <c r="T127" s="115"/>
    </row>
    <row r="128" spans="17:20" x14ac:dyDescent="0.25">
      <c r="Q128" s="115"/>
      <c r="R128" s="115"/>
      <c r="S128" s="115"/>
      <c r="T128" s="115"/>
    </row>
    <row r="129" spans="17:20" x14ac:dyDescent="0.25">
      <c r="Q129" s="115"/>
      <c r="R129" s="115"/>
      <c r="S129" s="115"/>
      <c r="T129" s="115"/>
    </row>
    <row r="130" spans="17:20" x14ac:dyDescent="0.25">
      <c r="Q130" s="115"/>
      <c r="R130" s="115"/>
      <c r="S130" s="115"/>
      <c r="T130" s="115"/>
    </row>
    <row r="131" spans="17:20" x14ac:dyDescent="0.25">
      <c r="Q131" s="115"/>
      <c r="R131" s="115"/>
      <c r="S131" s="115"/>
      <c r="T131" s="115"/>
    </row>
    <row r="132" spans="17:20" x14ac:dyDescent="0.25">
      <c r="Q132" s="115"/>
      <c r="R132" s="115"/>
      <c r="S132" s="115"/>
      <c r="T132" s="115"/>
    </row>
    <row r="133" spans="17:20" x14ac:dyDescent="0.25">
      <c r="Q133" s="115"/>
      <c r="R133" s="115"/>
      <c r="S133" s="115"/>
      <c r="T133" s="115"/>
    </row>
    <row r="134" spans="17:20" x14ac:dyDescent="0.25">
      <c r="Q134" s="115"/>
      <c r="R134" s="115"/>
      <c r="S134" s="115"/>
      <c r="T134" s="115"/>
    </row>
    <row r="135" spans="17:20" x14ac:dyDescent="0.25">
      <c r="Q135" s="115"/>
      <c r="R135" s="115"/>
      <c r="S135" s="115"/>
      <c r="T135" s="115"/>
    </row>
    <row r="136" spans="17:20" x14ac:dyDescent="0.25">
      <c r="Q136" s="115"/>
      <c r="R136" s="115"/>
      <c r="S136" s="115"/>
      <c r="T136" s="115"/>
    </row>
    <row r="137" spans="17:20" x14ac:dyDescent="0.25">
      <c r="Q137" s="115"/>
      <c r="R137" s="115"/>
      <c r="S137" s="115"/>
      <c r="T137" s="115"/>
    </row>
    <row r="138" spans="17:20" x14ac:dyDescent="0.25">
      <c r="Q138" s="115"/>
      <c r="R138" s="115"/>
      <c r="S138" s="115"/>
      <c r="T138" s="115"/>
    </row>
    <row r="139" spans="17:20" x14ac:dyDescent="0.25">
      <c r="Q139" s="115"/>
      <c r="R139" s="115"/>
      <c r="S139" s="115"/>
      <c r="T139" s="115"/>
    </row>
    <row r="140" spans="17:20" x14ac:dyDescent="0.25">
      <c r="Q140" s="115"/>
      <c r="R140" s="115"/>
      <c r="S140" s="115"/>
      <c r="T140" s="115"/>
    </row>
    <row r="141" spans="17:20" x14ac:dyDescent="0.25">
      <c r="Q141" s="115"/>
      <c r="R141" s="115"/>
      <c r="S141" s="115"/>
      <c r="T141" s="115"/>
    </row>
    <row r="142" spans="17:20" x14ac:dyDescent="0.25">
      <c r="Q142" s="115"/>
      <c r="R142" s="115"/>
      <c r="S142" s="115"/>
      <c r="T142" s="115"/>
    </row>
    <row r="143" spans="17:20" x14ac:dyDescent="0.25">
      <c r="Q143" s="115"/>
      <c r="R143" s="115"/>
      <c r="S143" s="115"/>
      <c r="T143" s="115"/>
    </row>
    <row r="144" spans="17:20" x14ac:dyDescent="0.25">
      <c r="Q144" s="115"/>
      <c r="R144" s="115"/>
      <c r="S144" s="115"/>
      <c r="T144" s="115"/>
    </row>
    <row r="145" spans="17:20" x14ac:dyDescent="0.25">
      <c r="Q145" s="115"/>
      <c r="R145" s="115"/>
      <c r="S145" s="115"/>
      <c r="T145" s="115"/>
    </row>
    <row r="146" spans="17:20" x14ac:dyDescent="0.25">
      <c r="Q146" s="115"/>
      <c r="R146" s="115"/>
      <c r="S146" s="115"/>
      <c r="T146" s="115"/>
    </row>
    <row r="147" spans="17:20" x14ac:dyDescent="0.25">
      <c r="Q147" s="115"/>
      <c r="R147" s="115"/>
      <c r="S147" s="115"/>
      <c r="T147" s="115"/>
    </row>
    <row r="148" spans="17:20" x14ac:dyDescent="0.25">
      <c r="Q148" s="115"/>
      <c r="R148" s="115"/>
      <c r="S148" s="115"/>
      <c r="T148" s="115"/>
    </row>
    <row r="149" spans="17:20" x14ac:dyDescent="0.25">
      <c r="Q149" s="115"/>
      <c r="R149" s="115"/>
      <c r="S149" s="115"/>
      <c r="T149" s="115"/>
    </row>
    <row r="150" spans="17:20" x14ac:dyDescent="0.25">
      <c r="Q150" s="115"/>
      <c r="R150" s="115"/>
      <c r="S150" s="115"/>
      <c r="T150" s="115"/>
    </row>
    <row r="151" spans="17:20" x14ac:dyDescent="0.25">
      <c r="Q151" s="115"/>
      <c r="R151" s="115"/>
      <c r="S151" s="115"/>
      <c r="T151" s="115"/>
    </row>
    <row r="152" spans="17:20" x14ac:dyDescent="0.25">
      <c r="Q152" s="115"/>
      <c r="R152" s="115"/>
      <c r="S152" s="115"/>
      <c r="T152" s="115"/>
    </row>
    <row r="153" spans="17:20" x14ac:dyDescent="0.25">
      <c r="Q153" s="115"/>
      <c r="R153" s="115"/>
      <c r="S153" s="115"/>
      <c r="T153" s="115"/>
    </row>
    <row r="154" spans="17:20" x14ac:dyDescent="0.25">
      <c r="Q154" s="115"/>
      <c r="R154" s="115"/>
      <c r="S154" s="115"/>
      <c r="T154" s="115"/>
    </row>
    <row r="155" spans="17:20" x14ac:dyDescent="0.25">
      <c r="Q155" s="115"/>
      <c r="R155" s="115"/>
      <c r="S155" s="115"/>
      <c r="T155" s="115"/>
    </row>
    <row r="156" spans="17:20" x14ac:dyDescent="0.25">
      <c r="Q156" s="115"/>
      <c r="R156" s="115"/>
      <c r="S156" s="115"/>
      <c r="T156" s="115"/>
    </row>
    <row r="157" spans="17:20" x14ac:dyDescent="0.25">
      <c r="Q157" s="115"/>
      <c r="R157" s="115"/>
      <c r="S157" s="115"/>
      <c r="T157" s="115"/>
    </row>
    <row r="158" spans="17:20" x14ac:dyDescent="0.25">
      <c r="Q158" s="115"/>
      <c r="R158" s="115"/>
      <c r="S158" s="115"/>
      <c r="T158" s="115"/>
    </row>
    <row r="159" spans="17:20" x14ac:dyDescent="0.25">
      <c r="Q159" s="115"/>
      <c r="R159" s="115"/>
      <c r="S159" s="115"/>
      <c r="T159" s="115"/>
    </row>
    <row r="160" spans="17:20" x14ac:dyDescent="0.25">
      <c r="Q160" s="115"/>
      <c r="R160" s="115"/>
      <c r="S160" s="115"/>
      <c r="T160" s="115"/>
    </row>
    <row r="161" spans="17:20" x14ac:dyDescent="0.25">
      <c r="Q161" s="115"/>
      <c r="R161" s="115"/>
      <c r="S161" s="115"/>
      <c r="T161" s="115"/>
    </row>
    <row r="162" spans="17:20" x14ac:dyDescent="0.25">
      <c r="Q162" s="115"/>
      <c r="R162" s="115"/>
      <c r="S162" s="115"/>
      <c r="T162" s="115"/>
    </row>
    <row r="163" spans="17:20" x14ac:dyDescent="0.25">
      <c r="Q163" s="115"/>
      <c r="R163" s="115"/>
      <c r="S163" s="115"/>
      <c r="T163" s="115"/>
    </row>
    <row r="164" spans="17:20" x14ac:dyDescent="0.25">
      <c r="Q164" s="115"/>
      <c r="R164" s="115"/>
      <c r="S164" s="115"/>
      <c r="T164" s="115"/>
    </row>
    <row r="165" spans="17:20" x14ac:dyDescent="0.25">
      <c r="Q165" s="115"/>
      <c r="R165" s="115"/>
      <c r="S165" s="115"/>
      <c r="T165" s="115"/>
    </row>
    <row r="166" spans="17:20" x14ac:dyDescent="0.25">
      <c r="Q166" s="115"/>
      <c r="R166" s="115"/>
      <c r="S166" s="115"/>
      <c r="T166" s="115"/>
    </row>
    <row r="167" spans="17:20" x14ac:dyDescent="0.25">
      <c r="Q167" s="115"/>
      <c r="R167" s="115"/>
      <c r="S167" s="115"/>
      <c r="T167" s="115"/>
    </row>
    <row r="168" spans="17:20" x14ac:dyDescent="0.25">
      <c r="Q168" s="115"/>
      <c r="R168" s="115"/>
      <c r="S168" s="115"/>
      <c r="T168" s="115"/>
    </row>
    <row r="169" spans="17:20" x14ac:dyDescent="0.25">
      <c r="Q169" s="115"/>
      <c r="R169" s="115"/>
      <c r="S169" s="115"/>
      <c r="T169" s="115"/>
    </row>
    <row r="170" spans="17:20" x14ac:dyDescent="0.25">
      <c r="Q170" s="115"/>
      <c r="R170" s="115"/>
      <c r="S170" s="115"/>
      <c r="T170" s="115"/>
    </row>
    <row r="171" spans="17:20" x14ac:dyDescent="0.25">
      <c r="Q171" s="115"/>
      <c r="R171" s="115"/>
      <c r="S171" s="115"/>
      <c r="T171" s="115"/>
    </row>
    <row r="172" spans="17:20" x14ac:dyDescent="0.25">
      <c r="Q172" s="115"/>
      <c r="R172" s="115"/>
      <c r="S172" s="115"/>
      <c r="T172" s="115"/>
    </row>
    <row r="173" spans="17:20" x14ac:dyDescent="0.25">
      <c r="Q173" s="115"/>
      <c r="R173" s="115"/>
      <c r="S173" s="115"/>
      <c r="T173" s="115"/>
    </row>
    <row r="174" spans="17:20" x14ac:dyDescent="0.25">
      <c r="Q174" s="115"/>
      <c r="R174" s="115"/>
      <c r="S174" s="115"/>
      <c r="T174" s="115"/>
    </row>
    <row r="175" spans="17:20" x14ac:dyDescent="0.25">
      <c r="Q175" s="115"/>
      <c r="R175" s="115"/>
      <c r="S175" s="115"/>
      <c r="T175" s="115"/>
    </row>
    <row r="176" spans="17:20" x14ac:dyDescent="0.25">
      <c r="Q176" s="115"/>
      <c r="R176" s="115"/>
      <c r="S176" s="115"/>
      <c r="T176" s="115"/>
    </row>
    <row r="177" spans="17:20" x14ac:dyDescent="0.25">
      <c r="Q177" s="115"/>
      <c r="R177" s="115"/>
      <c r="S177" s="115"/>
      <c r="T177" s="115"/>
    </row>
    <row r="178" spans="17:20" x14ac:dyDescent="0.25">
      <c r="Q178" s="115"/>
      <c r="R178" s="115"/>
      <c r="S178" s="115"/>
      <c r="T178" s="115"/>
    </row>
    <row r="179" spans="17:20" x14ac:dyDescent="0.25">
      <c r="Q179" s="115"/>
      <c r="R179" s="115"/>
      <c r="S179" s="115"/>
      <c r="T179" s="115"/>
    </row>
    <row r="180" spans="17:20" x14ac:dyDescent="0.25">
      <c r="Q180" s="115"/>
      <c r="R180" s="115"/>
      <c r="S180" s="115"/>
      <c r="T180" s="115"/>
    </row>
    <row r="181" spans="17:20" x14ac:dyDescent="0.25">
      <c r="Q181" s="115"/>
      <c r="R181" s="115"/>
      <c r="S181" s="115"/>
      <c r="T181" s="115"/>
    </row>
    <row r="182" spans="17:20" x14ac:dyDescent="0.25">
      <c r="Q182" s="115"/>
      <c r="R182" s="115"/>
      <c r="S182" s="115"/>
      <c r="T182" s="115"/>
    </row>
    <row r="183" spans="17:20" x14ac:dyDescent="0.25">
      <c r="Q183" s="115"/>
      <c r="R183" s="115"/>
      <c r="S183" s="115"/>
      <c r="T183" s="115"/>
    </row>
    <row r="184" spans="17:20" x14ac:dyDescent="0.25">
      <c r="Q184" s="115"/>
      <c r="R184" s="115"/>
      <c r="S184" s="115"/>
      <c r="T184" s="115"/>
    </row>
    <row r="185" spans="17:20" x14ac:dyDescent="0.25">
      <c r="Q185" s="115"/>
      <c r="R185" s="115"/>
      <c r="S185" s="115"/>
      <c r="T185" s="115"/>
    </row>
    <row r="186" spans="17:20" x14ac:dyDescent="0.25">
      <c r="Q186" s="115"/>
      <c r="R186" s="115"/>
      <c r="S186" s="115"/>
      <c r="T186" s="115"/>
    </row>
    <row r="187" spans="17:20" x14ac:dyDescent="0.25">
      <c r="Q187" s="115"/>
      <c r="R187" s="115"/>
    </row>
    <row r="188" spans="17:20" x14ac:dyDescent="0.25">
      <c r="Q188" s="115"/>
      <c r="R188" s="115"/>
    </row>
    <row r="189" spans="17:20" x14ac:dyDescent="0.25">
      <c r="Q189" s="115"/>
      <c r="R189" s="115"/>
    </row>
    <row r="190" spans="17:20" x14ac:dyDescent="0.25">
      <c r="Q190" s="115"/>
      <c r="R190" s="115"/>
    </row>
    <row r="191" spans="17:20" x14ac:dyDescent="0.25">
      <c r="Q191" s="115"/>
      <c r="R191" s="115"/>
    </row>
    <row r="192" spans="17:20" x14ac:dyDescent="0.25">
      <c r="Q192" s="115"/>
      <c r="R192" s="115"/>
    </row>
    <row r="193" spans="17:18" x14ac:dyDescent="0.25">
      <c r="Q193" s="115"/>
      <c r="R193" s="115"/>
    </row>
    <row r="194" spans="17:18" x14ac:dyDescent="0.25">
      <c r="Q194" s="115"/>
      <c r="R194" s="115"/>
    </row>
    <row r="195" spans="17:18" x14ac:dyDescent="0.25">
      <c r="Q195" s="115"/>
      <c r="R195" s="115"/>
    </row>
    <row r="196" spans="17:18" x14ac:dyDescent="0.25">
      <c r="Q196" s="115"/>
      <c r="R196" s="115"/>
    </row>
    <row r="197" spans="17:18" x14ac:dyDescent="0.25">
      <c r="Q197" s="115"/>
      <c r="R197" s="115"/>
    </row>
    <row r="198" spans="17:18" x14ac:dyDescent="0.25">
      <c r="Q198" s="115"/>
      <c r="R198" s="115"/>
    </row>
    <row r="199" spans="17:18" x14ac:dyDescent="0.25">
      <c r="Q199" s="115"/>
      <c r="R199" s="115"/>
    </row>
    <row r="200" spans="17:18" x14ac:dyDescent="0.25">
      <c r="Q200" s="115"/>
      <c r="R200" s="115"/>
    </row>
    <row r="201" spans="17:18" x14ac:dyDescent="0.25">
      <c r="Q201" s="115"/>
      <c r="R201" s="115"/>
    </row>
    <row r="202" spans="17:18" x14ac:dyDescent="0.25">
      <c r="Q202" s="115"/>
      <c r="R202" s="115"/>
    </row>
    <row r="203" spans="17:18" x14ac:dyDescent="0.25">
      <c r="Q203" s="115"/>
      <c r="R203" s="115"/>
    </row>
  </sheetData>
  <mergeCells count="386">
    <mergeCell ref="B32:G32"/>
    <mergeCell ref="H32:J32"/>
    <mergeCell ref="B37:G37"/>
    <mergeCell ref="H37:J37"/>
    <mergeCell ref="B38:G38"/>
    <mergeCell ref="H38:J38"/>
    <mergeCell ref="Q199:R199"/>
    <mergeCell ref="Q200:R200"/>
    <mergeCell ref="Q201:R201"/>
    <mergeCell ref="Q184:R184"/>
    <mergeCell ref="Q178:R178"/>
    <mergeCell ref="Q172:R172"/>
    <mergeCell ref="Q166:R166"/>
    <mergeCell ref="Q160:R160"/>
    <mergeCell ref="Q154:R154"/>
    <mergeCell ref="Q148:R148"/>
    <mergeCell ref="Q142:R142"/>
    <mergeCell ref="Q136:R136"/>
    <mergeCell ref="Q130:R130"/>
    <mergeCell ref="Q124:R124"/>
    <mergeCell ref="Q118:R118"/>
    <mergeCell ref="Q112:R112"/>
    <mergeCell ref="Q106:R106"/>
    <mergeCell ref="B69:G69"/>
    <mergeCell ref="Q202:R202"/>
    <mergeCell ref="Q203:R203"/>
    <mergeCell ref="Q193:R193"/>
    <mergeCell ref="Q194:R194"/>
    <mergeCell ref="Q195:R195"/>
    <mergeCell ref="Q196:R196"/>
    <mergeCell ref="Q197:R197"/>
    <mergeCell ref="Q198:R198"/>
    <mergeCell ref="Q187:R187"/>
    <mergeCell ref="Q188:R188"/>
    <mergeCell ref="Q189:R189"/>
    <mergeCell ref="Q190:R190"/>
    <mergeCell ref="Q191:R191"/>
    <mergeCell ref="Q192:R192"/>
    <mergeCell ref="S184:T184"/>
    <mergeCell ref="Q185:R185"/>
    <mergeCell ref="S185:T185"/>
    <mergeCell ref="Q186:R186"/>
    <mergeCell ref="S186:T186"/>
    <mergeCell ref="Q181:R181"/>
    <mergeCell ref="S181:T181"/>
    <mergeCell ref="Q182:R182"/>
    <mergeCell ref="S182:T182"/>
    <mergeCell ref="Q183:R183"/>
    <mergeCell ref="S183:T183"/>
    <mergeCell ref="S178:T178"/>
    <mergeCell ref="Q179:R179"/>
    <mergeCell ref="S179:T179"/>
    <mergeCell ref="Q180:R180"/>
    <mergeCell ref="S180:T180"/>
    <mergeCell ref="Q175:R175"/>
    <mergeCell ref="S175:T175"/>
    <mergeCell ref="Q176:R176"/>
    <mergeCell ref="S176:T176"/>
    <mergeCell ref="Q177:R177"/>
    <mergeCell ref="S177:T177"/>
    <mergeCell ref="S172:T172"/>
    <mergeCell ref="Q173:R173"/>
    <mergeCell ref="S173:T173"/>
    <mergeCell ref="Q174:R174"/>
    <mergeCell ref="S174:T174"/>
    <mergeCell ref="Q169:R169"/>
    <mergeCell ref="S169:T169"/>
    <mergeCell ref="Q170:R170"/>
    <mergeCell ref="S170:T170"/>
    <mergeCell ref="Q171:R171"/>
    <mergeCell ref="S171:T171"/>
    <mergeCell ref="S166:T166"/>
    <mergeCell ref="Q167:R167"/>
    <mergeCell ref="S167:T167"/>
    <mergeCell ref="Q168:R168"/>
    <mergeCell ref="S168:T168"/>
    <mergeCell ref="Q163:R163"/>
    <mergeCell ref="S163:T163"/>
    <mergeCell ref="Q164:R164"/>
    <mergeCell ref="S164:T164"/>
    <mergeCell ref="Q165:R165"/>
    <mergeCell ref="S165:T165"/>
    <mergeCell ref="S160:T160"/>
    <mergeCell ref="Q161:R161"/>
    <mergeCell ref="S161:T161"/>
    <mergeCell ref="Q162:R162"/>
    <mergeCell ref="S162:T162"/>
    <mergeCell ref="Q157:R157"/>
    <mergeCell ref="S157:T157"/>
    <mergeCell ref="Q158:R158"/>
    <mergeCell ref="S158:T158"/>
    <mergeCell ref="Q159:R159"/>
    <mergeCell ref="S159:T159"/>
    <mergeCell ref="S154:T154"/>
    <mergeCell ref="Q155:R155"/>
    <mergeCell ref="S155:T155"/>
    <mergeCell ref="Q156:R156"/>
    <mergeCell ref="S156:T156"/>
    <mergeCell ref="Q151:R151"/>
    <mergeCell ref="S151:T151"/>
    <mergeCell ref="Q152:R152"/>
    <mergeCell ref="S152:T152"/>
    <mergeCell ref="Q153:R153"/>
    <mergeCell ref="S153:T153"/>
    <mergeCell ref="S148:T148"/>
    <mergeCell ref="Q149:R149"/>
    <mergeCell ref="S149:T149"/>
    <mergeCell ref="Q150:R150"/>
    <mergeCell ref="S150:T150"/>
    <mergeCell ref="Q145:R145"/>
    <mergeCell ref="S145:T145"/>
    <mergeCell ref="Q146:R146"/>
    <mergeCell ref="S146:T146"/>
    <mergeCell ref="Q147:R147"/>
    <mergeCell ref="S147:T147"/>
    <mergeCell ref="S142:T142"/>
    <mergeCell ref="Q143:R143"/>
    <mergeCell ref="S143:T143"/>
    <mergeCell ref="Q144:R144"/>
    <mergeCell ref="S144:T144"/>
    <mergeCell ref="Q139:R139"/>
    <mergeCell ref="S139:T139"/>
    <mergeCell ref="Q140:R140"/>
    <mergeCell ref="S140:T140"/>
    <mergeCell ref="Q141:R141"/>
    <mergeCell ref="S141:T141"/>
    <mergeCell ref="S136:T136"/>
    <mergeCell ref="Q137:R137"/>
    <mergeCell ref="S137:T137"/>
    <mergeCell ref="Q138:R138"/>
    <mergeCell ref="S138:T138"/>
    <mergeCell ref="Q133:R133"/>
    <mergeCell ref="S133:T133"/>
    <mergeCell ref="Q134:R134"/>
    <mergeCell ref="S134:T134"/>
    <mergeCell ref="Q135:R135"/>
    <mergeCell ref="S135:T135"/>
    <mergeCell ref="S130:T130"/>
    <mergeCell ref="Q131:R131"/>
    <mergeCell ref="S131:T131"/>
    <mergeCell ref="Q132:R132"/>
    <mergeCell ref="S132:T132"/>
    <mergeCell ref="Q127:R127"/>
    <mergeCell ref="S127:T127"/>
    <mergeCell ref="Q128:R128"/>
    <mergeCell ref="S128:T128"/>
    <mergeCell ref="Q129:R129"/>
    <mergeCell ref="S129:T129"/>
    <mergeCell ref="S124:T124"/>
    <mergeCell ref="Q125:R125"/>
    <mergeCell ref="S125:T125"/>
    <mergeCell ref="Q126:R126"/>
    <mergeCell ref="S126:T126"/>
    <mergeCell ref="Q121:R121"/>
    <mergeCell ref="S121:T121"/>
    <mergeCell ref="Q122:R122"/>
    <mergeCell ref="S122:T122"/>
    <mergeCell ref="Q123:R123"/>
    <mergeCell ref="S123:T123"/>
    <mergeCell ref="S118:T118"/>
    <mergeCell ref="Q119:R119"/>
    <mergeCell ref="S119:T119"/>
    <mergeCell ref="Q120:R120"/>
    <mergeCell ref="S120:T120"/>
    <mergeCell ref="Q115:R115"/>
    <mergeCell ref="S115:T115"/>
    <mergeCell ref="Q116:R116"/>
    <mergeCell ref="S116:T116"/>
    <mergeCell ref="Q117:R117"/>
    <mergeCell ref="S117:T117"/>
    <mergeCell ref="S112:T112"/>
    <mergeCell ref="Q113:R113"/>
    <mergeCell ref="S113:T113"/>
    <mergeCell ref="Q114:R114"/>
    <mergeCell ref="S114:T114"/>
    <mergeCell ref="Q109:R109"/>
    <mergeCell ref="S109:T109"/>
    <mergeCell ref="Q110:R110"/>
    <mergeCell ref="S110:T110"/>
    <mergeCell ref="Q111:R111"/>
    <mergeCell ref="S111:T111"/>
    <mergeCell ref="S100:T100"/>
    <mergeCell ref="A71:G71"/>
    <mergeCell ref="S106:T106"/>
    <mergeCell ref="Q107:R107"/>
    <mergeCell ref="S107:T107"/>
    <mergeCell ref="Q108:R108"/>
    <mergeCell ref="S108:T108"/>
    <mergeCell ref="Q103:R103"/>
    <mergeCell ref="S103:T103"/>
    <mergeCell ref="Q104:R104"/>
    <mergeCell ref="S104:T104"/>
    <mergeCell ref="Q105:R105"/>
    <mergeCell ref="S105:T105"/>
    <mergeCell ref="Q93:R93"/>
    <mergeCell ref="S93:T93"/>
    <mergeCell ref="Q102:R102"/>
    <mergeCell ref="S102:T102"/>
    <mergeCell ref="B66:G66"/>
    <mergeCell ref="H66:J66"/>
    <mergeCell ref="Q97:R97"/>
    <mergeCell ref="S97:T97"/>
    <mergeCell ref="B67:G67"/>
    <mergeCell ref="H67:J67"/>
    <mergeCell ref="Q98:R98"/>
    <mergeCell ref="S98:T98"/>
    <mergeCell ref="B68:G68"/>
    <mergeCell ref="H68:J68"/>
    <mergeCell ref="Q99:R99"/>
    <mergeCell ref="S99:T99"/>
    <mergeCell ref="B70:G70"/>
    <mergeCell ref="H70:J70"/>
    <mergeCell ref="Q95:R95"/>
    <mergeCell ref="S95:T95"/>
    <mergeCell ref="Q96:R96"/>
    <mergeCell ref="S96:T96"/>
    <mergeCell ref="H69:J69"/>
    <mergeCell ref="Q100:R100"/>
    <mergeCell ref="Q94:R94"/>
    <mergeCell ref="S94:T94"/>
    <mergeCell ref="Q90:R90"/>
    <mergeCell ref="S90:T90"/>
    <mergeCell ref="A60:K60"/>
    <mergeCell ref="Q91:R91"/>
    <mergeCell ref="S91:T91"/>
    <mergeCell ref="B56:G56"/>
    <mergeCell ref="H56:J56"/>
    <mergeCell ref="Q87:R87"/>
    <mergeCell ref="S87:T87"/>
    <mergeCell ref="A57:G57"/>
    <mergeCell ref="H57:J57"/>
    <mergeCell ref="Q88:R88"/>
    <mergeCell ref="S88:T88"/>
    <mergeCell ref="Q85:R85"/>
    <mergeCell ref="S85:T85"/>
    <mergeCell ref="H71:J71"/>
    <mergeCell ref="Q92:R92"/>
    <mergeCell ref="S92:T92"/>
    <mergeCell ref="A62:A65"/>
    <mergeCell ref="B62:G65"/>
    <mergeCell ref="H62:J65"/>
    <mergeCell ref="K62:K65"/>
    <mergeCell ref="Q86:R86"/>
    <mergeCell ref="S86:T86"/>
    <mergeCell ref="A58:K58"/>
    <mergeCell ref="Q89:R89"/>
    <mergeCell ref="S89:T89"/>
    <mergeCell ref="Q82:R82"/>
    <mergeCell ref="S82:T82"/>
    <mergeCell ref="Q83:R83"/>
    <mergeCell ref="S83:T83"/>
    <mergeCell ref="Q84:R84"/>
    <mergeCell ref="S84:T84"/>
    <mergeCell ref="B54:G54"/>
    <mergeCell ref="H54:J54"/>
    <mergeCell ref="Q79:R79"/>
    <mergeCell ref="S79:T79"/>
    <mergeCell ref="A49:A52"/>
    <mergeCell ref="B49:G52"/>
    <mergeCell ref="H49:J52"/>
    <mergeCell ref="K49:K52"/>
    <mergeCell ref="Q80:R80"/>
    <mergeCell ref="S80:T80"/>
    <mergeCell ref="Q81:R81"/>
    <mergeCell ref="S81:T81"/>
    <mergeCell ref="Q76:R76"/>
    <mergeCell ref="S76:T76"/>
    <mergeCell ref="Q77:R77"/>
    <mergeCell ref="S77:T77"/>
    <mergeCell ref="B55:G55"/>
    <mergeCell ref="H55:J55"/>
    <mergeCell ref="Q78:R78"/>
    <mergeCell ref="S78:T78"/>
    <mergeCell ref="A42:K42"/>
    <mergeCell ref="Q73:R73"/>
    <mergeCell ref="S73:T73"/>
    <mergeCell ref="Q74:R74"/>
    <mergeCell ref="S74:T74"/>
    <mergeCell ref="Q75:R75"/>
    <mergeCell ref="S75:T75"/>
    <mergeCell ref="B53:G53"/>
    <mergeCell ref="H53:J53"/>
    <mergeCell ref="A40:G40"/>
    <mergeCell ref="H40:J40"/>
    <mergeCell ref="Q40:R40"/>
    <mergeCell ref="S40:T40"/>
    <mergeCell ref="Q72:R72"/>
    <mergeCell ref="S72:T72"/>
    <mergeCell ref="B36:G36"/>
    <mergeCell ref="H36:J36"/>
    <mergeCell ref="Q36:R36"/>
    <mergeCell ref="S36:T36"/>
    <mergeCell ref="B39:G39"/>
    <mergeCell ref="H39:J39"/>
    <mergeCell ref="Q39:R39"/>
    <mergeCell ref="S39:T39"/>
    <mergeCell ref="A45:K45"/>
    <mergeCell ref="A47:K47"/>
    <mergeCell ref="B33:G33"/>
    <mergeCell ref="H33:J33"/>
    <mergeCell ref="Q33:R33"/>
    <mergeCell ref="S33:T33"/>
    <mergeCell ref="B34:G34"/>
    <mergeCell ref="H34:J34"/>
    <mergeCell ref="Q34:R34"/>
    <mergeCell ref="S34:T34"/>
    <mergeCell ref="B35:G35"/>
    <mergeCell ref="H35:J35"/>
    <mergeCell ref="Q35:R35"/>
    <mergeCell ref="S35:T35"/>
    <mergeCell ref="B29:G29"/>
    <mergeCell ref="H29:J29"/>
    <mergeCell ref="Q29:R29"/>
    <mergeCell ref="S29:T29"/>
    <mergeCell ref="B30:G30"/>
    <mergeCell ref="H30:J30"/>
    <mergeCell ref="Q30:R30"/>
    <mergeCell ref="S30:T30"/>
    <mergeCell ref="B31:G31"/>
    <mergeCell ref="H31:J31"/>
    <mergeCell ref="Q31:R31"/>
    <mergeCell ref="S31:T31"/>
    <mergeCell ref="Q27:R27"/>
    <mergeCell ref="S27:T27"/>
    <mergeCell ref="B28:G28"/>
    <mergeCell ref="H28:J28"/>
    <mergeCell ref="Q28:R28"/>
    <mergeCell ref="S28:T28"/>
    <mergeCell ref="A24:A27"/>
    <mergeCell ref="B24:G27"/>
    <mergeCell ref="H24:J27"/>
    <mergeCell ref="K24:K27"/>
    <mergeCell ref="Q24:R24"/>
    <mergeCell ref="S24:T24"/>
    <mergeCell ref="Q25:R25"/>
    <mergeCell ref="S25:T25"/>
    <mergeCell ref="Q26:R26"/>
    <mergeCell ref="S26:T26"/>
    <mergeCell ref="Q21:R21"/>
    <mergeCell ref="S21:T21"/>
    <mergeCell ref="A22:K22"/>
    <mergeCell ref="Q22:R22"/>
    <mergeCell ref="S22:T22"/>
    <mergeCell ref="Q23:R23"/>
    <mergeCell ref="S23:T23"/>
    <mergeCell ref="Q18:R18"/>
    <mergeCell ref="S18:T18"/>
    <mergeCell ref="Q19:R19"/>
    <mergeCell ref="S19:T19"/>
    <mergeCell ref="A20:K20"/>
    <mergeCell ref="Q20:R20"/>
    <mergeCell ref="S20:T20"/>
    <mergeCell ref="A15:K15"/>
    <mergeCell ref="Q15:R15"/>
    <mergeCell ref="S15:T15"/>
    <mergeCell ref="Q16:R16"/>
    <mergeCell ref="S16:T16"/>
    <mergeCell ref="A17:K17"/>
    <mergeCell ref="Q17:R17"/>
    <mergeCell ref="S17:T17"/>
    <mergeCell ref="Q13:R13"/>
    <mergeCell ref="S13:T13"/>
    <mergeCell ref="Q10:R10"/>
    <mergeCell ref="S10:T10"/>
    <mergeCell ref="Q11:R11"/>
    <mergeCell ref="S11:T11"/>
    <mergeCell ref="Q12:R12"/>
    <mergeCell ref="S12:T12"/>
    <mergeCell ref="Q7:R7"/>
    <mergeCell ref="S7:T7"/>
    <mergeCell ref="Q8:R8"/>
    <mergeCell ref="S8:T8"/>
    <mergeCell ref="Q9:R9"/>
    <mergeCell ref="S9:T9"/>
    <mergeCell ref="Q4:R4"/>
    <mergeCell ref="S4:T4"/>
    <mergeCell ref="Q5:R5"/>
    <mergeCell ref="S5:T5"/>
    <mergeCell ref="Q6:R6"/>
    <mergeCell ref="S6:T6"/>
    <mergeCell ref="Q1:R1"/>
    <mergeCell ref="S1:T1"/>
    <mergeCell ref="Q2:R2"/>
    <mergeCell ref="S2:T2"/>
    <mergeCell ref="Q3:R3"/>
    <mergeCell ref="S3:T3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  <rowBreaks count="1" manualBreakCount="1">
    <brk id="7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Q5" sqref="Q5"/>
    </sheetView>
  </sheetViews>
  <sheetFormatPr defaultRowHeight="15" x14ac:dyDescent="0.25"/>
  <cols>
    <col min="7" max="7" width="9.140625" customWidth="1"/>
    <col min="8" max="8" width="10.28515625" customWidth="1"/>
    <col min="9" max="9" width="9.85546875" customWidth="1"/>
    <col min="10" max="10" width="7.140625" customWidth="1"/>
  </cols>
  <sheetData>
    <row r="1" spans="1:13" ht="15.75" x14ac:dyDescent="0.25">
      <c r="A1" s="104" t="s">
        <v>16</v>
      </c>
      <c r="B1" s="104"/>
      <c r="C1" s="104"/>
      <c r="D1" s="104"/>
      <c r="E1" s="104"/>
      <c r="F1" s="104"/>
      <c r="G1" s="104"/>
      <c r="H1" s="104"/>
      <c r="I1" s="104"/>
      <c r="J1" s="13"/>
    </row>
    <row r="2" spans="1:13" ht="15.75" x14ac:dyDescent="0.25">
      <c r="A2" s="104" t="s">
        <v>17</v>
      </c>
      <c r="B2" s="104"/>
      <c r="C2" s="104"/>
      <c r="D2" s="104"/>
      <c r="E2" s="104"/>
      <c r="F2" s="104"/>
      <c r="G2" s="104"/>
      <c r="H2" s="104"/>
      <c r="I2" s="104"/>
      <c r="J2" s="13"/>
    </row>
    <row r="3" spans="1:13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3" ht="15.75" x14ac:dyDescent="0.25">
      <c r="A4" s="12" t="s">
        <v>18</v>
      </c>
      <c r="B4" s="13"/>
      <c r="C4" s="13"/>
      <c r="D4" s="13"/>
      <c r="E4" s="13"/>
      <c r="F4" s="13"/>
      <c r="G4" s="13"/>
      <c r="H4" s="13"/>
      <c r="I4" s="13"/>
      <c r="J4" s="13"/>
    </row>
    <row r="5" spans="1:13" ht="54" customHeight="1" x14ac:dyDescent="0.25">
      <c r="A5" s="112" t="s">
        <v>235</v>
      </c>
      <c r="B5" s="112"/>
      <c r="C5" s="112"/>
      <c r="D5" s="112"/>
      <c r="E5" s="112"/>
      <c r="F5" s="112"/>
      <c r="G5" s="112"/>
      <c r="H5" s="112"/>
      <c r="I5" s="112"/>
      <c r="J5" s="112"/>
    </row>
    <row r="6" spans="1:13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3" ht="15.75" x14ac:dyDescent="0.25">
      <c r="A7" s="12" t="s">
        <v>19</v>
      </c>
      <c r="B7" s="13"/>
      <c r="C7" s="13"/>
      <c r="D7" s="13"/>
      <c r="E7" s="13"/>
      <c r="F7" s="13"/>
      <c r="G7" s="13"/>
      <c r="H7" s="13"/>
      <c r="I7" s="13"/>
      <c r="J7" s="13"/>
    </row>
    <row r="8" spans="1:13" ht="15" customHeight="1" x14ac:dyDescent="0.25">
      <c r="A8" s="111" t="s">
        <v>236</v>
      </c>
      <c r="B8" s="111"/>
      <c r="C8" s="111"/>
      <c r="D8" s="111"/>
      <c r="E8" s="111"/>
      <c r="F8" s="111"/>
      <c r="G8" s="111"/>
      <c r="H8" s="111"/>
      <c r="I8" s="111"/>
      <c r="J8" s="111"/>
    </row>
    <row r="9" spans="1:13" ht="15" customHeight="1" x14ac:dyDescent="0.25">
      <c r="A9" s="111"/>
      <c r="B9" s="111"/>
      <c r="C9" s="111"/>
      <c r="D9" s="111"/>
      <c r="E9" s="111"/>
      <c r="F9" s="111"/>
      <c r="G9" s="111"/>
      <c r="H9" s="111"/>
      <c r="I9" s="111"/>
      <c r="J9" s="111"/>
    </row>
    <row r="10" spans="1:13" ht="35.25" customHeight="1" x14ac:dyDescent="0.25">
      <c r="A10" s="111" t="s">
        <v>237</v>
      </c>
      <c r="B10" s="111"/>
      <c r="C10" s="111"/>
      <c r="D10" s="111"/>
      <c r="E10" s="111"/>
      <c r="F10" s="111"/>
      <c r="G10" s="111"/>
      <c r="H10" s="111"/>
      <c r="I10" s="111"/>
      <c r="J10" s="111"/>
    </row>
    <row r="11" spans="1:13" ht="49.5" customHeight="1" x14ac:dyDescent="0.25">
      <c r="A11" s="111" t="s">
        <v>238</v>
      </c>
      <c r="B11" s="111"/>
      <c r="C11" s="111"/>
      <c r="D11" s="111"/>
      <c r="E11" s="111"/>
      <c r="F11" s="111"/>
      <c r="G11" s="111"/>
      <c r="H11" s="111"/>
      <c r="I11" s="111"/>
      <c r="J11" s="111"/>
    </row>
    <row r="12" spans="1:13" ht="36" customHeight="1" x14ac:dyDescent="0.25">
      <c r="A12" s="111" t="s">
        <v>239</v>
      </c>
      <c r="B12" s="111"/>
      <c r="C12" s="111"/>
      <c r="D12" s="111"/>
      <c r="E12" s="111"/>
      <c r="F12" s="111"/>
      <c r="G12" s="111"/>
      <c r="H12" s="111"/>
      <c r="I12" s="111"/>
      <c r="J12" s="111"/>
    </row>
    <row r="13" spans="1:13" ht="15.75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3" ht="15.75" x14ac:dyDescent="0.25">
      <c r="A14" s="103" t="s">
        <v>20</v>
      </c>
      <c r="B14" s="103"/>
      <c r="C14" s="103"/>
      <c r="D14" s="103"/>
      <c r="E14" s="103"/>
      <c r="F14" s="103"/>
      <c r="G14" s="103"/>
      <c r="H14" s="103"/>
      <c r="I14" s="103"/>
      <c r="J14" s="14"/>
    </row>
    <row r="15" spans="1:13" ht="25.5" customHeight="1" x14ac:dyDescent="0.25">
      <c r="A15" s="110" t="s">
        <v>240</v>
      </c>
      <c r="B15" s="110"/>
      <c r="C15" s="110"/>
      <c r="D15" s="110"/>
      <c r="E15" s="110"/>
      <c r="F15" s="110"/>
      <c r="G15" s="110"/>
      <c r="H15" s="110"/>
      <c r="I15" s="110"/>
      <c r="J15" s="14"/>
    </row>
    <row r="16" spans="1:13" ht="15.75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9"/>
      <c r="L16" s="9"/>
      <c r="M16" s="9"/>
    </row>
    <row r="17" spans="1:13" ht="15.75" x14ac:dyDescent="0.25">
      <c r="A17" s="103" t="s">
        <v>21</v>
      </c>
      <c r="B17" s="103"/>
      <c r="C17" s="103"/>
      <c r="D17" s="103"/>
      <c r="E17" s="103"/>
      <c r="F17" s="103"/>
      <c r="G17" s="103"/>
      <c r="H17" s="103"/>
      <c r="I17" s="103"/>
      <c r="J17" s="14"/>
      <c r="K17" s="9"/>
      <c r="L17" s="9"/>
      <c r="M17" s="9"/>
    </row>
    <row r="18" spans="1:13" ht="19.5" customHeight="1" x14ac:dyDescent="0.25">
      <c r="A18" s="110" t="s">
        <v>241</v>
      </c>
      <c r="B18" s="110"/>
      <c r="C18" s="110"/>
      <c r="D18" s="110"/>
      <c r="E18" s="110"/>
      <c r="F18" s="110"/>
      <c r="G18" s="110"/>
      <c r="H18" s="110"/>
      <c r="I18" s="110"/>
      <c r="J18" s="14"/>
      <c r="K18" s="9"/>
      <c r="L18" s="9"/>
      <c r="M18" s="9"/>
    </row>
    <row r="19" spans="1:13" ht="19.5" customHeight="1" x14ac:dyDescent="0.25">
      <c r="A19" s="110" t="s">
        <v>242</v>
      </c>
      <c r="B19" s="110"/>
      <c r="C19" s="110"/>
      <c r="D19" s="110"/>
      <c r="E19" s="110"/>
      <c r="F19" s="110"/>
      <c r="G19" s="110"/>
      <c r="H19" s="13"/>
      <c r="I19" s="13"/>
      <c r="J19" s="13"/>
      <c r="K19" s="9"/>
      <c r="L19" s="9"/>
      <c r="M19" s="9"/>
    </row>
    <row r="20" spans="1:13" ht="19.5" customHeight="1" x14ac:dyDescent="0.25">
      <c r="A20" s="114" t="s">
        <v>243</v>
      </c>
      <c r="B20" s="114"/>
      <c r="C20" s="114"/>
      <c r="D20" s="114"/>
      <c r="E20" s="114"/>
      <c r="F20" s="114"/>
      <c r="G20" s="114"/>
      <c r="H20" s="114"/>
      <c r="I20" s="13"/>
      <c r="J20" s="13"/>
      <c r="K20" s="9"/>
      <c r="L20" s="9"/>
      <c r="M20" s="9"/>
    </row>
    <row r="21" spans="1:13" ht="19.5" customHeight="1" x14ac:dyDescent="0.25">
      <c r="A21" s="113" t="s">
        <v>244</v>
      </c>
      <c r="B21" s="113"/>
      <c r="C21" s="113"/>
      <c r="D21" s="113"/>
      <c r="E21" s="113"/>
      <c r="F21" s="113"/>
      <c r="G21" s="113"/>
      <c r="H21" s="113"/>
      <c r="I21" s="15"/>
      <c r="J21" s="15"/>
    </row>
    <row r="22" spans="1:13" ht="19.5" customHeight="1" x14ac:dyDescent="0.25">
      <c r="A22" s="113" t="s">
        <v>245</v>
      </c>
      <c r="B22" s="113"/>
      <c r="C22" s="113"/>
      <c r="D22" s="113"/>
      <c r="E22" s="113"/>
      <c r="F22" s="113"/>
      <c r="G22" s="113"/>
      <c r="H22" s="113"/>
      <c r="I22" s="15"/>
      <c r="J22" s="15"/>
    </row>
    <row r="23" spans="1:13" ht="19.5" customHeight="1" x14ac:dyDescent="0.25">
      <c r="A23" s="113" t="s">
        <v>267</v>
      </c>
      <c r="B23" s="113"/>
      <c r="C23" s="113"/>
      <c r="D23" s="113"/>
      <c r="E23" s="113"/>
      <c r="F23" s="113"/>
      <c r="G23" s="113"/>
      <c r="H23" s="113"/>
      <c r="I23" s="113"/>
      <c r="J23" s="15"/>
    </row>
    <row r="24" spans="1:13" x14ac:dyDescent="0.25">
      <c r="A24" s="113"/>
      <c r="B24" s="113"/>
      <c r="C24" s="113"/>
      <c r="D24" s="113"/>
      <c r="E24" s="113"/>
      <c r="F24" s="113"/>
      <c r="G24" s="113"/>
      <c r="H24" s="113"/>
      <c r="I24" s="113"/>
      <c r="J24" s="15"/>
    </row>
  </sheetData>
  <mergeCells count="17">
    <mergeCell ref="A24:I24"/>
    <mergeCell ref="A22:H22"/>
    <mergeCell ref="A23:I23"/>
    <mergeCell ref="A20:H20"/>
    <mergeCell ref="A21:H21"/>
    <mergeCell ref="A1:I1"/>
    <mergeCell ref="A2:I2"/>
    <mergeCell ref="A5:J5"/>
    <mergeCell ref="A15:I15"/>
    <mergeCell ref="A17:I17"/>
    <mergeCell ref="A19:G19"/>
    <mergeCell ref="A18:I18"/>
    <mergeCell ref="A8:J9"/>
    <mergeCell ref="A14:I14"/>
    <mergeCell ref="A10:J10"/>
    <mergeCell ref="A11:J11"/>
    <mergeCell ref="A12:J12"/>
  </mergeCells>
  <pageMargins left="0.7" right="0.19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"/>
  <sheetViews>
    <sheetView zoomScaleNormal="100" zoomScaleSheetLayoutView="100" workbookViewId="0">
      <selection activeCell="H13" sqref="H13:L13"/>
    </sheetView>
  </sheetViews>
  <sheetFormatPr defaultRowHeight="15" x14ac:dyDescent="0.25"/>
  <cols>
    <col min="1" max="1" width="13" customWidth="1"/>
    <col min="2" max="2" width="5.5703125" customWidth="1"/>
    <col min="3" max="3" width="4.85546875" customWidth="1"/>
    <col min="4" max="4" width="10.5703125" customWidth="1"/>
    <col min="5" max="6" width="10.140625" customWidth="1"/>
    <col min="7" max="7" width="10.5703125" customWidth="1"/>
    <col min="8" max="8" width="8.42578125" customWidth="1"/>
    <col min="9" max="9" width="8.85546875" style="9" customWidth="1"/>
    <col min="10" max="10" width="8.28515625" style="9" customWidth="1"/>
    <col min="11" max="11" width="8.42578125" style="9" customWidth="1"/>
    <col min="12" max="12" width="7.7109375" customWidth="1"/>
    <col min="13" max="14" width="15.28515625" style="9" customWidth="1"/>
    <col min="19" max="19" width="14" customWidth="1"/>
  </cols>
  <sheetData>
    <row r="1" spans="1:21" s="9" customFormat="1" x14ac:dyDescent="0.25">
      <c r="J1" s="130" t="s">
        <v>292</v>
      </c>
      <c r="K1" s="130"/>
      <c r="L1" s="130"/>
      <c r="R1" s="115"/>
      <c r="S1" s="115"/>
      <c r="T1" s="115"/>
      <c r="U1" s="115"/>
    </row>
    <row r="2" spans="1:21" ht="18.75" x14ac:dyDescent="0.3">
      <c r="A2" s="137" t="s">
        <v>22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0"/>
      <c r="N2" s="10"/>
      <c r="R2" s="115"/>
      <c r="S2" s="115"/>
      <c r="T2" s="115"/>
      <c r="U2" s="115"/>
    </row>
    <row r="3" spans="1:21" ht="18.75" x14ac:dyDescent="0.3">
      <c r="A3" s="139" t="s">
        <v>315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0"/>
      <c r="N3" s="10"/>
      <c r="R3" s="115"/>
      <c r="S3" s="115"/>
      <c r="T3" s="115"/>
      <c r="U3" s="115"/>
    </row>
    <row r="4" spans="1:21" s="9" customFormat="1" ht="12.75" customHeight="1" x14ac:dyDescent="0.25">
      <c r="A4" s="141" t="s">
        <v>23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9"/>
      <c r="N4" s="19"/>
      <c r="R4" s="115"/>
      <c r="S4" s="115"/>
      <c r="T4" s="115"/>
      <c r="U4" s="115"/>
    </row>
    <row r="5" spans="1:21" ht="15.75" x14ac:dyDescent="0.25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1"/>
      <c r="N5" s="11"/>
      <c r="R5" s="115"/>
      <c r="S5" s="115"/>
      <c r="T5" s="115"/>
      <c r="U5" s="115"/>
    </row>
    <row r="6" spans="1:21" ht="15.75" x14ac:dyDescent="0.25">
      <c r="A6" s="142" t="s">
        <v>24</v>
      </c>
      <c r="B6" s="143"/>
      <c r="C6" s="142" t="s">
        <v>25</v>
      </c>
      <c r="D6" s="146"/>
      <c r="E6" s="146"/>
      <c r="F6" s="146"/>
      <c r="G6" s="143"/>
      <c r="H6" s="142" t="s">
        <v>26</v>
      </c>
      <c r="I6" s="146"/>
      <c r="J6" s="146"/>
      <c r="K6" s="146"/>
      <c r="L6" s="143"/>
      <c r="M6" s="20"/>
      <c r="N6" s="20"/>
      <c r="R6" s="115"/>
      <c r="S6" s="115"/>
      <c r="T6" s="115"/>
      <c r="U6" s="115"/>
    </row>
    <row r="7" spans="1:21" ht="15.75" x14ac:dyDescent="0.25">
      <c r="A7" s="144"/>
      <c r="B7" s="145"/>
      <c r="C7" s="144"/>
      <c r="D7" s="147"/>
      <c r="E7" s="147"/>
      <c r="F7" s="147"/>
      <c r="G7" s="145"/>
      <c r="H7" s="144"/>
      <c r="I7" s="147"/>
      <c r="J7" s="147"/>
      <c r="K7" s="147"/>
      <c r="L7" s="145"/>
      <c r="M7" s="20"/>
      <c r="N7" s="20"/>
      <c r="R7" s="115"/>
      <c r="S7" s="115"/>
      <c r="T7" s="115"/>
      <c r="U7" s="115"/>
    </row>
    <row r="8" spans="1:21" ht="15.75" x14ac:dyDescent="0.25">
      <c r="A8" s="125">
        <v>1</v>
      </c>
      <c r="B8" s="127"/>
      <c r="C8" s="125">
        <v>2</v>
      </c>
      <c r="D8" s="126"/>
      <c r="E8" s="126"/>
      <c r="F8" s="126"/>
      <c r="G8" s="127"/>
      <c r="H8" s="125">
        <v>3</v>
      </c>
      <c r="I8" s="126"/>
      <c r="J8" s="126"/>
      <c r="K8" s="126"/>
      <c r="L8" s="127"/>
      <c r="M8" s="11"/>
      <c r="N8" s="11"/>
      <c r="R8" s="115"/>
      <c r="S8" s="115"/>
      <c r="T8" s="115"/>
      <c r="U8" s="115"/>
    </row>
    <row r="9" spans="1:21" ht="33" customHeight="1" x14ac:dyDescent="0.25">
      <c r="A9" s="125"/>
      <c r="B9" s="127"/>
      <c r="C9" s="131" t="s">
        <v>27</v>
      </c>
      <c r="D9" s="132"/>
      <c r="E9" s="132"/>
      <c r="F9" s="132"/>
      <c r="G9" s="133"/>
      <c r="H9" s="134">
        <v>723495</v>
      </c>
      <c r="I9" s="135"/>
      <c r="J9" s="135"/>
      <c r="K9" s="135"/>
      <c r="L9" s="136"/>
      <c r="M9" s="11"/>
      <c r="N9" s="11"/>
      <c r="R9" s="115"/>
      <c r="S9" s="115"/>
      <c r="T9" s="115"/>
      <c r="U9" s="115"/>
    </row>
    <row r="10" spans="1:21" ht="33" customHeight="1" x14ac:dyDescent="0.25">
      <c r="A10" s="125"/>
      <c r="B10" s="127"/>
      <c r="C10" s="119" t="s">
        <v>28</v>
      </c>
      <c r="D10" s="122"/>
      <c r="E10" s="122"/>
      <c r="F10" s="122"/>
      <c r="G10" s="123"/>
      <c r="H10" s="116">
        <v>259044</v>
      </c>
      <c r="I10" s="117"/>
      <c r="J10" s="117"/>
      <c r="K10" s="117"/>
      <c r="L10" s="118"/>
      <c r="M10" s="11"/>
      <c r="N10" s="11"/>
      <c r="R10" s="115"/>
      <c r="S10" s="115"/>
      <c r="T10" s="115"/>
      <c r="U10" s="115"/>
    </row>
    <row r="11" spans="1:21" ht="33" customHeight="1" x14ac:dyDescent="0.25">
      <c r="A11" s="125"/>
      <c r="B11" s="127"/>
      <c r="C11" s="119" t="s">
        <v>29</v>
      </c>
      <c r="D11" s="120"/>
      <c r="E11" s="120"/>
      <c r="F11" s="120"/>
      <c r="G11" s="121"/>
      <c r="H11" s="116">
        <v>111317</v>
      </c>
      <c r="I11" s="117"/>
      <c r="J11" s="117"/>
      <c r="K11" s="117"/>
      <c r="L11" s="118"/>
      <c r="M11" s="11"/>
      <c r="N11" s="11"/>
      <c r="R11" s="115"/>
      <c r="S11" s="115"/>
      <c r="T11" s="115"/>
      <c r="U11" s="115"/>
    </row>
    <row r="12" spans="1:21" ht="41.25" customHeight="1" x14ac:dyDescent="0.25">
      <c r="A12" s="125"/>
      <c r="B12" s="127"/>
      <c r="C12" s="119" t="s">
        <v>30</v>
      </c>
      <c r="D12" s="122"/>
      <c r="E12" s="122"/>
      <c r="F12" s="122"/>
      <c r="G12" s="123"/>
      <c r="H12" s="116">
        <v>401880</v>
      </c>
      <c r="I12" s="117"/>
      <c r="J12" s="117"/>
      <c r="K12" s="117"/>
      <c r="L12" s="118"/>
      <c r="M12" s="11"/>
      <c r="N12" s="11"/>
      <c r="R12" s="115"/>
      <c r="S12" s="115"/>
      <c r="T12" s="115"/>
      <c r="U12" s="115"/>
    </row>
    <row r="13" spans="1:21" ht="33" customHeight="1" x14ac:dyDescent="0.25">
      <c r="A13" s="125"/>
      <c r="B13" s="127"/>
      <c r="C13" s="119" t="s">
        <v>29</v>
      </c>
      <c r="D13" s="120"/>
      <c r="E13" s="120"/>
      <c r="F13" s="120"/>
      <c r="G13" s="121"/>
      <c r="H13" s="116">
        <v>25860</v>
      </c>
      <c r="I13" s="128"/>
      <c r="J13" s="128"/>
      <c r="K13" s="128"/>
      <c r="L13" s="129"/>
      <c r="M13" s="11"/>
      <c r="N13" s="11"/>
      <c r="R13" s="115"/>
      <c r="S13" s="115"/>
      <c r="T13" s="115"/>
      <c r="U13" s="115"/>
    </row>
    <row r="14" spans="1:21" ht="33" customHeight="1" x14ac:dyDescent="0.25">
      <c r="A14" s="125"/>
      <c r="B14" s="127"/>
      <c r="C14" s="124" t="s">
        <v>31</v>
      </c>
      <c r="D14" s="120"/>
      <c r="E14" s="120"/>
      <c r="F14" s="120"/>
      <c r="G14" s="121"/>
      <c r="H14" s="116">
        <v>2717</v>
      </c>
      <c r="I14" s="117"/>
      <c r="J14" s="117"/>
      <c r="K14" s="117"/>
      <c r="L14" s="118"/>
      <c r="M14" s="11"/>
      <c r="N14" s="11"/>
      <c r="R14" s="115"/>
      <c r="S14" s="115"/>
      <c r="T14" s="115"/>
      <c r="U14" s="115"/>
    </row>
    <row r="15" spans="1:21" ht="47.25" customHeight="1" x14ac:dyDescent="0.25">
      <c r="A15" s="125"/>
      <c r="B15" s="127"/>
      <c r="C15" s="119" t="s">
        <v>32</v>
      </c>
      <c r="D15" s="120"/>
      <c r="E15" s="120"/>
      <c r="F15" s="120"/>
      <c r="G15" s="121"/>
      <c r="H15" s="125"/>
      <c r="I15" s="126"/>
      <c r="J15" s="126"/>
      <c r="K15" s="126"/>
      <c r="L15" s="127"/>
      <c r="M15" s="11"/>
      <c r="N15" s="11"/>
      <c r="R15" s="115"/>
      <c r="S15" s="115"/>
      <c r="T15" s="115"/>
      <c r="U15" s="115"/>
    </row>
    <row r="16" spans="1:21" ht="47.25" customHeight="1" x14ac:dyDescent="0.25">
      <c r="A16" s="125"/>
      <c r="B16" s="127"/>
      <c r="C16" s="119" t="s">
        <v>33</v>
      </c>
      <c r="D16" s="120"/>
      <c r="E16" s="120"/>
      <c r="F16" s="120"/>
      <c r="G16" s="121"/>
      <c r="H16" s="125"/>
      <c r="I16" s="126"/>
      <c r="J16" s="126"/>
      <c r="K16" s="126"/>
      <c r="L16" s="127"/>
      <c r="M16" s="11"/>
      <c r="N16" s="11"/>
      <c r="R16" s="115"/>
      <c r="S16" s="115"/>
      <c r="T16" s="115"/>
      <c r="U16" s="115"/>
    </row>
    <row r="17" spans="1:21" ht="50.25" customHeight="1" x14ac:dyDescent="0.25">
      <c r="A17" s="125"/>
      <c r="B17" s="127"/>
      <c r="C17" s="119" t="s">
        <v>34</v>
      </c>
      <c r="D17" s="122"/>
      <c r="E17" s="122"/>
      <c r="F17" s="122"/>
      <c r="G17" s="123"/>
      <c r="H17" s="125"/>
      <c r="I17" s="126"/>
      <c r="J17" s="126"/>
      <c r="K17" s="126"/>
      <c r="L17" s="127"/>
      <c r="M17" s="11"/>
      <c r="N17" s="11"/>
      <c r="R17" s="115"/>
      <c r="S17" s="115"/>
      <c r="T17" s="115"/>
      <c r="U17" s="115"/>
    </row>
    <row r="18" spans="1:21" ht="33" customHeight="1" x14ac:dyDescent="0.25">
      <c r="A18" s="125"/>
      <c r="B18" s="127"/>
      <c r="C18" s="124" t="s">
        <v>35</v>
      </c>
      <c r="D18" s="120"/>
      <c r="E18" s="120"/>
      <c r="F18" s="120"/>
      <c r="G18" s="121"/>
      <c r="H18" s="125"/>
      <c r="I18" s="126"/>
      <c r="J18" s="126"/>
      <c r="K18" s="126"/>
      <c r="L18" s="127"/>
      <c r="M18" s="11"/>
      <c r="N18" s="11"/>
      <c r="R18" s="115"/>
      <c r="S18" s="115"/>
      <c r="T18" s="115"/>
      <c r="U18" s="115"/>
    </row>
    <row r="19" spans="1:21" ht="36.75" customHeight="1" x14ac:dyDescent="0.25">
      <c r="A19" s="125"/>
      <c r="B19" s="127"/>
      <c r="C19" s="119" t="s">
        <v>36</v>
      </c>
      <c r="D19" s="122"/>
      <c r="E19" s="122"/>
      <c r="F19" s="122"/>
      <c r="G19" s="123"/>
      <c r="H19" s="125"/>
      <c r="I19" s="126"/>
      <c r="J19" s="126"/>
      <c r="K19" s="126"/>
      <c r="L19" s="127"/>
      <c r="M19" s="11"/>
      <c r="N19" s="11"/>
      <c r="R19" s="115"/>
      <c r="S19" s="115"/>
      <c r="T19" s="115"/>
      <c r="U19" s="115"/>
    </row>
    <row r="20" spans="1:21" ht="33" customHeight="1" x14ac:dyDescent="0.25">
      <c r="A20" s="125"/>
      <c r="B20" s="127"/>
      <c r="C20" s="119" t="s">
        <v>37</v>
      </c>
      <c r="D20" s="122"/>
      <c r="E20" s="122"/>
      <c r="F20" s="122"/>
      <c r="G20" s="123"/>
      <c r="H20" s="116"/>
      <c r="I20" s="117"/>
      <c r="J20" s="117"/>
      <c r="K20" s="117"/>
      <c r="L20" s="118"/>
      <c r="M20" s="11"/>
      <c r="N20" s="11"/>
      <c r="R20" s="115"/>
      <c r="S20" s="115"/>
      <c r="T20" s="115"/>
      <c r="U20" s="115"/>
    </row>
    <row r="21" spans="1:21" ht="33" customHeight="1" x14ac:dyDescent="0.25">
      <c r="A21" s="125"/>
      <c r="B21" s="127"/>
      <c r="C21" s="124" t="s">
        <v>38</v>
      </c>
      <c r="D21" s="120"/>
      <c r="E21" s="120"/>
      <c r="F21" s="120"/>
      <c r="G21" s="121"/>
      <c r="H21" s="116"/>
      <c r="I21" s="117"/>
      <c r="J21" s="117"/>
      <c r="K21" s="117"/>
      <c r="L21" s="118"/>
      <c r="M21" s="11"/>
      <c r="N21" s="11"/>
      <c r="R21" s="115"/>
      <c r="S21" s="115"/>
      <c r="T21" s="115"/>
      <c r="U21" s="115"/>
    </row>
    <row r="22" spans="1:21" ht="33" customHeight="1" x14ac:dyDescent="0.25">
      <c r="A22" s="125"/>
      <c r="B22" s="127"/>
      <c r="C22" s="119" t="s">
        <v>39</v>
      </c>
      <c r="D22" s="120"/>
      <c r="E22" s="120"/>
      <c r="F22" s="120"/>
      <c r="G22" s="121"/>
      <c r="H22" s="125"/>
      <c r="I22" s="126"/>
      <c r="J22" s="126"/>
      <c r="K22" s="126"/>
      <c r="L22" s="127"/>
      <c r="M22" s="11"/>
      <c r="N22" s="11"/>
      <c r="R22" s="115"/>
      <c r="S22" s="115"/>
      <c r="T22" s="115"/>
      <c r="U22" s="115"/>
    </row>
    <row r="23" spans="1:21" ht="33" customHeight="1" x14ac:dyDescent="0.25">
      <c r="A23" s="125"/>
      <c r="B23" s="127"/>
      <c r="C23" s="124" t="s">
        <v>40</v>
      </c>
      <c r="D23" s="120"/>
      <c r="E23" s="120"/>
      <c r="F23" s="120"/>
      <c r="G23" s="121"/>
      <c r="H23" s="116"/>
      <c r="I23" s="117"/>
      <c r="J23" s="117"/>
      <c r="K23" s="117"/>
      <c r="L23" s="118"/>
      <c r="M23" s="11"/>
      <c r="N23" s="11"/>
      <c r="R23" s="115"/>
      <c r="S23" s="115"/>
      <c r="T23" s="115"/>
      <c r="U23" s="115"/>
    </row>
    <row r="24" spans="1:21" ht="48.75" customHeight="1" x14ac:dyDescent="0.25">
      <c r="A24" s="125"/>
      <c r="B24" s="127"/>
      <c r="C24" s="119" t="s">
        <v>41</v>
      </c>
      <c r="D24" s="120"/>
      <c r="E24" s="120"/>
      <c r="F24" s="120"/>
      <c r="G24" s="121"/>
      <c r="H24" s="125"/>
      <c r="I24" s="126"/>
      <c r="J24" s="126"/>
      <c r="K24" s="126"/>
      <c r="L24" s="127"/>
      <c r="M24" s="11"/>
      <c r="N24" s="11"/>
      <c r="R24" s="115"/>
      <c r="S24" s="115"/>
      <c r="T24" s="115"/>
      <c r="U24" s="115"/>
    </row>
    <row r="25" spans="1:21" x14ac:dyDescent="0.25">
      <c r="R25" s="115"/>
      <c r="S25" s="115"/>
      <c r="T25" s="115"/>
      <c r="U25" s="115"/>
    </row>
    <row r="26" spans="1:21" x14ac:dyDescent="0.25">
      <c r="R26" s="115"/>
      <c r="S26" s="115"/>
      <c r="T26" s="115"/>
      <c r="U26" s="115"/>
    </row>
    <row r="27" spans="1:21" x14ac:dyDescent="0.25">
      <c r="R27" s="115"/>
      <c r="S27" s="115"/>
      <c r="T27" s="115"/>
      <c r="U27" s="115"/>
    </row>
    <row r="28" spans="1:21" x14ac:dyDescent="0.25">
      <c r="R28" s="115"/>
      <c r="S28" s="115"/>
      <c r="T28" s="115"/>
      <c r="U28" s="115"/>
    </row>
    <row r="29" spans="1:21" x14ac:dyDescent="0.25">
      <c r="R29" s="115"/>
      <c r="S29" s="115"/>
      <c r="T29" s="115"/>
      <c r="U29" s="115"/>
    </row>
    <row r="30" spans="1:21" x14ac:dyDescent="0.25">
      <c r="R30" s="115"/>
      <c r="S30" s="115"/>
      <c r="T30" s="115"/>
      <c r="U30" s="115"/>
    </row>
    <row r="31" spans="1:21" x14ac:dyDescent="0.25">
      <c r="R31" s="115"/>
      <c r="S31" s="115"/>
      <c r="T31" s="115"/>
      <c r="U31" s="115"/>
    </row>
    <row r="32" spans="1:21" x14ac:dyDescent="0.25">
      <c r="R32" s="115"/>
      <c r="S32" s="115"/>
      <c r="T32" s="115"/>
      <c r="U32" s="115"/>
    </row>
    <row r="33" spans="18:21" x14ac:dyDescent="0.25">
      <c r="R33" s="115"/>
      <c r="S33" s="115"/>
      <c r="T33" s="115"/>
      <c r="U33" s="115"/>
    </row>
    <row r="34" spans="18:21" x14ac:dyDescent="0.25">
      <c r="R34" s="115"/>
      <c r="S34" s="115"/>
      <c r="T34" s="115"/>
      <c r="U34" s="115"/>
    </row>
    <row r="35" spans="18:21" x14ac:dyDescent="0.25">
      <c r="R35" s="115"/>
      <c r="S35" s="115"/>
      <c r="T35" s="115"/>
      <c r="U35" s="115"/>
    </row>
    <row r="36" spans="18:21" x14ac:dyDescent="0.25">
      <c r="R36" s="115"/>
      <c r="S36" s="115"/>
      <c r="T36" s="115"/>
      <c r="U36" s="115"/>
    </row>
    <row r="37" spans="18:21" x14ac:dyDescent="0.25">
      <c r="R37" s="115"/>
      <c r="S37" s="115"/>
      <c r="T37" s="115"/>
      <c r="U37" s="115"/>
    </row>
    <row r="38" spans="18:21" x14ac:dyDescent="0.25">
      <c r="R38" s="115"/>
      <c r="S38" s="115"/>
      <c r="T38" s="115"/>
      <c r="U38" s="115"/>
    </row>
    <row r="39" spans="18:21" x14ac:dyDescent="0.25">
      <c r="R39" s="115"/>
      <c r="S39" s="115"/>
      <c r="T39" s="115"/>
      <c r="U39" s="115"/>
    </row>
    <row r="40" spans="18:21" x14ac:dyDescent="0.25">
      <c r="R40" s="115"/>
      <c r="S40" s="115"/>
      <c r="T40" s="115"/>
      <c r="U40" s="115"/>
    </row>
    <row r="41" spans="18:21" x14ac:dyDescent="0.25">
      <c r="R41" s="115"/>
      <c r="S41" s="115"/>
      <c r="T41" s="115"/>
      <c r="U41" s="115"/>
    </row>
    <row r="42" spans="18:21" x14ac:dyDescent="0.25">
      <c r="R42" s="115"/>
      <c r="S42" s="115"/>
      <c r="T42" s="115"/>
      <c r="U42" s="115"/>
    </row>
    <row r="43" spans="18:21" x14ac:dyDescent="0.25">
      <c r="R43" s="115"/>
      <c r="S43" s="115"/>
      <c r="T43" s="115"/>
      <c r="U43" s="115"/>
    </row>
    <row r="44" spans="18:21" x14ac:dyDescent="0.25">
      <c r="R44" s="115"/>
      <c r="S44" s="115"/>
      <c r="T44" s="115"/>
      <c r="U44" s="115"/>
    </row>
    <row r="45" spans="18:21" x14ac:dyDescent="0.25">
      <c r="R45" s="115"/>
      <c r="S45" s="115"/>
      <c r="T45" s="115"/>
      <c r="U45" s="115"/>
    </row>
    <row r="46" spans="18:21" x14ac:dyDescent="0.25">
      <c r="R46" s="115"/>
      <c r="S46" s="115"/>
      <c r="T46" s="115"/>
      <c r="U46" s="115"/>
    </row>
    <row r="47" spans="18:21" x14ac:dyDescent="0.25">
      <c r="R47" s="115"/>
      <c r="S47" s="115"/>
      <c r="T47" s="115"/>
      <c r="U47" s="115"/>
    </row>
    <row r="48" spans="18:21" x14ac:dyDescent="0.25">
      <c r="R48" s="115"/>
      <c r="S48" s="115"/>
      <c r="T48" s="115"/>
      <c r="U48" s="115"/>
    </row>
    <row r="49" spans="18:21" x14ac:dyDescent="0.25">
      <c r="R49" s="115"/>
      <c r="S49" s="115"/>
      <c r="T49" s="115"/>
      <c r="U49" s="115"/>
    </row>
    <row r="50" spans="18:21" x14ac:dyDescent="0.25">
      <c r="R50" s="115"/>
      <c r="S50" s="115"/>
      <c r="T50" s="115"/>
      <c r="U50" s="115"/>
    </row>
    <row r="51" spans="18:21" x14ac:dyDescent="0.25">
      <c r="R51" s="115"/>
      <c r="S51" s="115"/>
      <c r="T51" s="115"/>
      <c r="U51" s="115"/>
    </row>
    <row r="52" spans="18:21" x14ac:dyDescent="0.25">
      <c r="R52" s="115"/>
      <c r="S52" s="115"/>
      <c r="T52" s="115"/>
      <c r="U52" s="115"/>
    </row>
    <row r="53" spans="18:21" x14ac:dyDescent="0.25">
      <c r="R53" s="115"/>
      <c r="S53" s="115"/>
      <c r="T53" s="115"/>
      <c r="U53" s="115"/>
    </row>
    <row r="54" spans="18:21" x14ac:dyDescent="0.25">
      <c r="R54" s="115"/>
      <c r="S54" s="115"/>
      <c r="T54" s="115"/>
      <c r="U54" s="115"/>
    </row>
    <row r="55" spans="18:21" x14ac:dyDescent="0.25">
      <c r="R55" s="115"/>
      <c r="S55" s="115"/>
      <c r="T55" s="115"/>
      <c r="U55" s="115"/>
    </row>
    <row r="56" spans="18:21" x14ac:dyDescent="0.25">
      <c r="R56" s="115"/>
      <c r="S56" s="115"/>
      <c r="T56" s="115"/>
      <c r="U56" s="115"/>
    </row>
    <row r="57" spans="18:21" x14ac:dyDescent="0.25">
      <c r="R57" s="115"/>
      <c r="S57" s="115"/>
      <c r="T57" s="115"/>
      <c r="U57" s="115"/>
    </row>
    <row r="58" spans="18:21" x14ac:dyDescent="0.25">
      <c r="R58" s="115"/>
      <c r="S58" s="115"/>
      <c r="T58" s="115"/>
      <c r="U58" s="115"/>
    </row>
    <row r="59" spans="18:21" x14ac:dyDescent="0.25">
      <c r="R59" s="115"/>
      <c r="S59" s="115"/>
      <c r="T59" s="115"/>
      <c r="U59" s="115"/>
    </row>
    <row r="60" spans="18:21" x14ac:dyDescent="0.25">
      <c r="R60" s="115"/>
      <c r="S60" s="115"/>
      <c r="T60" s="115"/>
      <c r="U60" s="115"/>
    </row>
    <row r="61" spans="18:21" x14ac:dyDescent="0.25">
      <c r="R61" s="115"/>
      <c r="S61" s="115"/>
      <c r="T61" s="115"/>
      <c r="U61" s="115"/>
    </row>
    <row r="62" spans="18:21" x14ac:dyDescent="0.25">
      <c r="R62" s="115"/>
      <c r="S62" s="115"/>
      <c r="T62" s="115"/>
      <c r="U62" s="115"/>
    </row>
    <row r="63" spans="18:21" x14ac:dyDescent="0.25">
      <c r="R63" s="115"/>
      <c r="S63" s="115"/>
      <c r="T63" s="115"/>
      <c r="U63" s="115"/>
    </row>
    <row r="64" spans="18:21" x14ac:dyDescent="0.25">
      <c r="R64" s="115"/>
      <c r="S64" s="115"/>
      <c r="T64" s="115"/>
      <c r="U64" s="115"/>
    </row>
    <row r="65" spans="18:21" x14ac:dyDescent="0.25">
      <c r="R65" s="115"/>
      <c r="S65" s="115"/>
      <c r="T65" s="115"/>
      <c r="U65" s="115"/>
    </row>
    <row r="66" spans="18:21" x14ac:dyDescent="0.25">
      <c r="R66" s="115"/>
      <c r="S66" s="115"/>
      <c r="T66" s="115"/>
      <c r="U66" s="115"/>
    </row>
    <row r="67" spans="18:21" x14ac:dyDescent="0.25">
      <c r="R67" s="115"/>
      <c r="S67" s="115"/>
      <c r="T67" s="115"/>
      <c r="U67" s="115"/>
    </row>
    <row r="68" spans="18:21" x14ac:dyDescent="0.25">
      <c r="R68" s="115"/>
      <c r="S68" s="115"/>
      <c r="T68" s="115"/>
      <c r="U68" s="115"/>
    </row>
    <row r="69" spans="18:21" x14ac:dyDescent="0.25">
      <c r="R69" s="115"/>
      <c r="S69" s="115"/>
      <c r="T69" s="115"/>
      <c r="U69" s="115"/>
    </row>
    <row r="70" spans="18:21" x14ac:dyDescent="0.25">
      <c r="R70" s="115"/>
      <c r="S70" s="115"/>
      <c r="T70" s="115"/>
      <c r="U70" s="115"/>
    </row>
    <row r="71" spans="18:21" x14ac:dyDescent="0.25">
      <c r="R71" s="115"/>
      <c r="S71" s="115"/>
      <c r="T71" s="115"/>
      <c r="U71" s="115"/>
    </row>
    <row r="72" spans="18:21" x14ac:dyDescent="0.25">
      <c r="R72" s="115"/>
      <c r="S72" s="115"/>
      <c r="T72" s="115"/>
      <c r="U72" s="115"/>
    </row>
    <row r="73" spans="18:21" x14ac:dyDescent="0.25">
      <c r="R73" s="115"/>
      <c r="S73" s="115"/>
      <c r="T73" s="115"/>
      <c r="U73" s="115"/>
    </row>
    <row r="74" spans="18:21" x14ac:dyDescent="0.25">
      <c r="R74" s="115"/>
      <c r="S74" s="115"/>
      <c r="T74" s="115"/>
      <c r="U74" s="115"/>
    </row>
    <row r="75" spans="18:21" x14ac:dyDescent="0.25">
      <c r="R75" s="115"/>
      <c r="S75" s="115"/>
      <c r="T75" s="115"/>
      <c r="U75" s="115"/>
    </row>
    <row r="76" spans="18:21" x14ac:dyDescent="0.25">
      <c r="R76" s="115"/>
      <c r="S76" s="115"/>
      <c r="T76" s="115"/>
      <c r="U76" s="115"/>
    </row>
    <row r="77" spans="18:21" x14ac:dyDescent="0.25">
      <c r="R77" s="115"/>
      <c r="S77" s="115"/>
      <c r="T77" s="115"/>
      <c r="U77" s="115"/>
    </row>
    <row r="78" spans="18:21" x14ac:dyDescent="0.25">
      <c r="R78" s="115"/>
      <c r="S78" s="115"/>
      <c r="T78" s="115"/>
      <c r="U78" s="115"/>
    </row>
    <row r="79" spans="18:21" x14ac:dyDescent="0.25">
      <c r="R79" s="115"/>
      <c r="S79" s="115"/>
      <c r="T79" s="115"/>
      <c r="U79" s="115"/>
    </row>
    <row r="80" spans="18:21" x14ac:dyDescent="0.25">
      <c r="R80" s="115"/>
      <c r="S80" s="115"/>
      <c r="T80" s="115"/>
      <c r="U80" s="115"/>
    </row>
    <row r="81" spans="18:21" x14ac:dyDescent="0.25">
      <c r="R81" s="115"/>
      <c r="S81" s="115"/>
      <c r="T81" s="115"/>
      <c r="U81" s="115"/>
    </row>
    <row r="82" spans="18:21" x14ac:dyDescent="0.25">
      <c r="R82" s="115"/>
      <c r="S82" s="115"/>
      <c r="T82" s="115"/>
      <c r="U82" s="115"/>
    </row>
    <row r="83" spans="18:21" x14ac:dyDescent="0.25">
      <c r="R83" s="115"/>
      <c r="S83" s="115"/>
      <c r="T83" s="115"/>
      <c r="U83" s="115"/>
    </row>
    <row r="84" spans="18:21" x14ac:dyDescent="0.25">
      <c r="R84" s="115"/>
      <c r="S84" s="115"/>
      <c r="T84" s="115"/>
      <c r="U84" s="115"/>
    </row>
    <row r="85" spans="18:21" x14ac:dyDescent="0.25">
      <c r="R85" s="115"/>
      <c r="S85" s="115"/>
      <c r="T85" s="115"/>
      <c r="U85" s="115"/>
    </row>
    <row r="86" spans="18:21" x14ac:dyDescent="0.25">
      <c r="R86" s="115"/>
      <c r="S86" s="115"/>
    </row>
    <row r="87" spans="18:21" x14ac:dyDescent="0.25">
      <c r="R87" s="115"/>
      <c r="S87" s="115"/>
    </row>
    <row r="88" spans="18:21" x14ac:dyDescent="0.25">
      <c r="R88" s="115"/>
      <c r="S88" s="115"/>
    </row>
    <row r="89" spans="18:21" x14ac:dyDescent="0.25">
      <c r="R89" s="115"/>
      <c r="S89" s="115"/>
    </row>
    <row r="90" spans="18:21" x14ac:dyDescent="0.25">
      <c r="R90" s="115"/>
      <c r="S90" s="115"/>
    </row>
    <row r="91" spans="18:21" x14ac:dyDescent="0.25">
      <c r="R91" s="115"/>
      <c r="S91" s="115"/>
    </row>
    <row r="92" spans="18:21" x14ac:dyDescent="0.25">
      <c r="R92" s="115"/>
      <c r="S92" s="115"/>
    </row>
    <row r="93" spans="18:21" x14ac:dyDescent="0.25">
      <c r="R93" s="115"/>
      <c r="S93" s="115"/>
    </row>
    <row r="94" spans="18:21" x14ac:dyDescent="0.25">
      <c r="R94" s="115"/>
      <c r="S94" s="115"/>
    </row>
    <row r="95" spans="18:21" x14ac:dyDescent="0.25">
      <c r="R95" s="115"/>
      <c r="S95" s="115"/>
    </row>
    <row r="96" spans="18:21" x14ac:dyDescent="0.25">
      <c r="R96" s="115"/>
      <c r="S96" s="115"/>
    </row>
    <row r="97" spans="18:19" x14ac:dyDescent="0.25">
      <c r="R97" s="115"/>
      <c r="S97" s="115"/>
    </row>
    <row r="98" spans="18:19" x14ac:dyDescent="0.25">
      <c r="R98" s="115"/>
      <c r="S98" s="115"/>
    </row>
    <row r="99" spans="18:19" x14ac:dyDescent="0.25">
      <c r="R99" s="115"/>
      <c r="S99" s="115"/>
    </row>
    <row r="100" spans="18:19" x14ac:dyDescent="0.25">
      <c r="R100" s="115"/>
      <c r="S100" s="115"/>
    </row>
    <row r="101" spans="18:19" x14ac:dyDescent="0.25">
      <c r="R101" s="115"/>
      <c r="S101" s="115"/>
    </row>
    <row r="102" spans="18:19" x14ac:dyDescent="0.25">
      <c r="R102" s="115"/>
      <c r="S102" s="115"/>
    </row>
  </sheetData>
  <mergeCells count="246">
    <mergeCell ref="J1:L1"/>
    <mergeCell ref="C8:G8"/>
    <mergeCell ref="H8:L8"/>
    <mergeCell ref="C9:G9"/>
    <mergeCell ref="H9:L9"/>
    <mergeCell ref="A9:B9"/>
    <mergeCell ref="A10:B10"/>
    <mergeCell ref="A2:L2"/>
    <mergeCell ref="A3:L3"/>
    <mergeCell ref="A5:L5"/>
    <mergeCell ref="A4:L4"/>
    <mergeCell ref="A6:B7"/>
    <mergeCell ref="C6:G7"/>
    <mergeCell ref="H6:L7"/>
    <mergeCell ref="A8:B8"/>
    <mergeCell ref="C10:G10"/>
    <mergeCell ref="A23:B23"/>
    <mergeCell ref="A24:B24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C21:G21"/>
    <mergeCell ref="C22:G22"/>
    <mergeCell ref="C23:G23"/>
    <mergeCell ref="C24:G24"/>
    <mergeCell ref="C15:G15"/>
    <mergeCell ref="C16:G16"/>
    <mergeCell ref="H24:L24"/>
    <mergeCell ref="H10:L10"/>
    <mergeCell ref="H11:L11"/>
    <mergeCell ref="H12:L12"/>
    <mergeCell ref="H13:L13"/>
    <mergeCell ref="H14:L14"/>
    <mergeCell ref="H15:L15"/>
    <mergeCell ref="H16:L16"/>
    <mergeCell ref="H17:L17"/>
    <mergeCell ref="H18:L18"/>
    <mergeCell ref="C17:G17"/>
    <mergeCell ref="C18:G18"/>
    <mergeCell ref="C19:G19"/>
    <mergeCell ref="C20:G20"/>
    <mergeCell ref="H19:L19"/>
    <mergeCell ref="H20:L20"/>
    <mergeCell ref="H21:L21"/>
    <mergeCell ref="H22:L22"/>
    <mergeCell ref="H23:L23"/>
    <mergeCell ref="C11:G11"/>
    <mergeCell ref="C12:G12"/>
    <mergeCell ref="C13:G13"/>
    <mergeCell ref="C14:G14"/>
    <mergeCell ref="R1:S1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R31:S31"/>
    <mergeCell ref="R32:S32"/>
    <mergeCell ref="R33:S33"/>
    <mergeCell ref="R34:S34"/>
    <mergeCell ref="R35:S35"/>
    <mergeCell ref="R36:S36"/>
    <mergeCell ref="R37:S37"/>
    <mergeCell ref="R38:S38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R57:S57"/>
    <mergeCell ref="R58:S58"/>
    <mergeCell ref="R59:S59"/>
    <mergeCell ref="R60:S60"/>
    <mergeCell ref="R61:S61"/>
    <mergeCell ref="R62:S62"/>
    <mergeCell ref="R63:S63"/>
    <mergeCell ref="R64:S64"/>
    <mergeCell ref="R65:S65"/>
    <mergeCell ref="R66:S66"/>
    <mergeCell ref="R67:S67"/>
    <mergeCell ref="R68:S68"/>
    <mergeCell ref="R69:S69"/>
    <mergeCell ref="R70:S70"/>
    <mergeCell ref="R71:S71"/>
    <mergeCell ref="R72:S72"/>
    <mergeCell ref="R73:S73"/>
    <mergeCell ref="R74:S74"/>
    <mergeCell ref="R75:S75"/>
    <mergeCell ref="R76:S76"/>
    <mergeCell ref="R77:S77"/>
    <mergeCell ref="R78:S78"/>
    <mergeCell ref="R79:S79"/>
    <mergeCell ref="R80:S80"/>
    <mergeCell ref="R81:S81"/>
    <mergeCell ref="R82:S82"/>
    <mergeCell ref="R83:S83"/>
    <mergeCell ref="R84:S84"/>
    <mergeCell ref="R85:S85"/>
    <mergeCell ref="R86:S86"/>
    <mergeCell ref="R87:S87"/>
    <mergeCell ref="R88:S88"/>
    <mergeCell ref="R89:S89"/>
    <mergeCell ref="R90:S90"/>
    <mergeCell ref="R91:S91"/>
    <mergeCell ref="R92:S92"/>
    <mergeCell ref="R93:S93"/>
    <mergeCell ref="R94:S94"/>
    <mergeCell ref="R95:S95"/>
    <mergeCell ref="R96:S96"/>
    <mergeCell ref="R97:S97"/>
    <mergeCell ref="R98:S98"/>
    <mergeCell ref="R99:S99"/>
    <mergeCell ref="R100:S100"/>
    <mergeCell ref="R101:S101"/>
    <mergeCell ref="R102:S102"/>
    <mergeCell ref="T1:U1"/>
    <mergeCell ref="T2:U2"/>
    <mergeCell ref="T3:U3"/>
    <mergeCell ref="T4:U4"/>
    <mergeCell ref="T5:U5"/>
    <mergeCell ref="T6:U6"/>
    <mergeCell ref="T7:U7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T35:U35"/>
    <mergeCell ref="T36:U36"/>
    <mergeCell ref="T37:U37"/>
    <mergeCell ref="T38:U38"/>
    <mergeCell ref="T39:U39"/>
    <mergeCell ref="T40:U40"/>
    <mergeCell ref="T41:U41"/>
    <mergeCell ref="T42:U42"/>
    <mergeCell ref="T43:U43"/>
    <mergeCell ref="T44:U44"/>
    <mergeCell ref="T45:U45"/>
    <mergeCell ref="T46:U46"/>
    <mergeCell ref="T47:U47"/>
    <mergeCell ref="T48:U48"/>
    <mergeCell ref="T49:U49"/>
    <mergeCell ref="T50:U50"/>
    <mergeCell ref="T51:U51"/>
    <mergeCell ref="T52:U52"/>
    <mergeCell ref="T53:U53"/>
    <mergeCell ref="T54:U54"/>
    <mergeCell ref="T55:U55"/>
    <mergeCell ref="T56:U56"/>
    <mergeCell ref="T57:U57"/>
    <mergeCell ref="T58:U58"/>
    <mergeCell ref="T59:U59"/>
    <mergeCell ref="T60:U60"/>
    <mergeCell ref="T61:U61"/>
    <mergeCell ref="T62:U62"/>
    <mergeCell ref="T63:U63"/>
    <mergeCell ref="T64:U64"/>
    <mergeCell ref="T65:U65"/>
    <mergeCell ref="T83:U83"/>
    <mergeCell ref="T84:U84"/>
    <mergeCell ref="T85:U85"/>
    <mergeCell ref="T66:U66"/>
    <mergeCell ref="T67:U67"/>
    <mergeCell ref="T68:U68"/>
    <mergeCell ref="T69:U69"/>
    <mergeCell ref="T70:U70"/>
    <mergeCell ref="T71:U71"/>
    <mergeCell ref="T72:U72"/>
    <mergeCell ref="T73:U73"/>
    <mergeCell ref="T74:U74"/>
    <mergeCell ref="T75:U75"/>
    <mergeCell ref="T76:U76"/>
    <mergeCell ref="T77:U77"/>
    <mergeCell ref="T78:U78"/>
    <mergeCell ref="T79:U79"/>
    <mergeCell ref="T80:U80"/>
    <mergeCell ref="T81:U81"/>
    <mergeCell ref="T82:U82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7"/>
  <sheetViews>
    <sheetView zoomScaleNormal="100" zoomScaleSheetLayoutView="100" workbookViewId="0">
      <selection activeCell="G33" sqref="G33"/>
    </sheetView>
  </sheetViews>
  <sheetFormatPr defaultRowHeight="15" x14ac:dyDescent="0.25"/>
  <cols>
    <col min="1" max="1" width="13" style="9" customWidth="1"/>
    <col min="2" max="2" width="5.5703125" style="9" customWidth="1"/>
    <col min="3" max="3" width="4.85546875" style="9" customWidth="1"/>
    <col min="4" max="4" width="12" style="9" customWidth="1"/>
    <col min="5" max="5" width="12.28515625" style="9" customWidth="1"/>
    <col min="6" max="6" width="11.42578125" style="9" customWidth="1"/>
    <col min="7" max="7" width="12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8.42578125" style="9" customWidth="1"/>
    <col min="12" max="12" width="7.7109375" style="9" customWidth="1"/>
    <col min="13" max="14" width="15.28515625" style="9" customWidth="1"/>
    <col min="15" max="18" width="9.140625" style="9"/>
    <col min="19" max="19" width="14" style="9" customWidth="1"/>
    <col min="20" max="16384" width="9.140625" style="9"/>
  </cols>
  <sheetData>
    <row r="1" spans="1:21" x14ac:dyDescent="0.25">
      <c r="J1" s="130" t="s">
        <v>293</v>
      </c>
      <c r="K1" s="130"/>
      <c r="L1" s="130"/>
      <c r="R1" s="115"/>
      <c r="S1" s="115"/>
      <c r="T1" s="115"/>
      <c r="U1" s="115"/>
    </row>
    <row r="2" spans="1:21" ht="12.75" customHeight="1" x14ac:dyDescent="0.25">
      <c r="R2" s="115"/>
      <c r="S2" s="115"/>
      <c r="T2" s="115"/>
      <c r="U2" s="115"/>
    </row>
    <row r="3" spans="1:21" hidden="1" x14ac:dyDescent="0.25">
      <c r="R3" s="115"/>
      <c r="S3" s="115"/>
      <c r="T3" s="115"/>
      <c r="U3" s="115"/>
    </row>
    <row r="4" spans="1:21" ht="18.75" x14ac:dyDescent="0.3">
      <c r="A4" s="138" t="s">
        <v>42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0"/>
      <c r="N4" s="10"/>
      <c r="R4" s="115"/>
      <c r="S4" s="115"/>
      <c r="T4" s="115"/>
      <c r="U4" s="115"/>
    </row>
    <row r="5" spans="1:21" ht="18.75" x14ac:dyDescent="0.3">
      <c r="A5" s="138" t="s">
        <v>316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0"/>
      <c r="N5" s="10"/>
      <c r="R5" s="115"/>
      <c r="S5" s="115"/>
      <c r="T5" s="115"/>
      <c r="U5" s="115"/>
    </row>
    <row r="6" spans="1:21" ht="15.7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R6" s="115"/>
      <c r="S6" s="115"/>
      <c r="T6" s="115"/>
      <c r="U6" s="115"/>
    </row>
    <row r="7" spans="1:21" ht="15" customHeight="1" x14ac:dyDescent="0.25">
      <c r="A7" s="148" t="s">
        <v>25</v>
      </c>
      <c r="B7" s="149"/>
      <c r="C7" s="154" t="s">
        <v>43</v>
      </c>
      <c r="D7" s="154" t="s">
        <v>44</v>
      </c>
      <c r="E7" s="148" t="s">
        <v>45</v>
      </c>
      <c r="F7" s="157"/>
      <c r="G7" s="157"/>
      <c r="H7" s="157"/>
      <c r="I7" s="157"/>
      <c r="J7" s="157"/>
      <c r="K7" s="157"/>
      <c r="L7" s="149"/>
      <c r="M7" s="69"/>
      <c r="N7" s="69"/>
      <c r="R7" s="115"/>
      <c r="S7" s="115"/>
      <c r="T7" s="115"/>
      <c r="U7" s="115"/>
    </row>
    <row r="8" spans="1:21" ht="24" customHeight="1" x14ac:dyDescent="0.25">
      <c r="A8" s="150"/>
      <c r="B8" s="151"/>
      <c r="C8" s="155"/>
      <c r="D8" s="155"/>
      <c r="E8" s="152"/>
      <c r="F8" s="158"/>
      <c r="G8" s="158"/>
      <c r="H8" s="158"/>
      <c r="I8" s="158"/>
      <c r="J8" s="158"/>
      <c r="K8" s="158"/>
      <c r="L8" s="153"/>
      <c r="M8" s="69"/>
      <c r="N8" s="69"/>
      <c r="R8" s="115"/>
      <c r="S8" s="115"/>
      <c r="T8" s="115"/>
      <c r="U8" s="115"/>
    </row>
    <row r="9" spans="1:21" ht="21" customHeight="1" x14ac:dyDescent="0.25">
      <c r="A9" s="150"/>
      <c r="B9" s="151"/>
      <c r="C9" s="155"/>
      <c r="D9" s="155"/>
      <c r="E9" s="159" t="s">
        <v>46</v>
      </c>
      <c r="F9" s="160" t="s">
        <v>47</v>
      </c>
      <c r="G9" s="161"/>
      <c r="H9" s="161"/>
      <c r="I9" s="161"/>
      <c r="J9" s="161"/>
      <c r="K9" s="161"/>
      <c r="L9" s="162"/>
      <c r="M9" s="67"/>
      <c r="N9" s="67"/>
      <c r="R9" s="115"/>
      <c r="S9" s="115"/>
      <c r="T9" s="115"/>
      <c r="U9" s="115"/>
    </row>
    <row r="10" spans="1:21" ht="15" customHeight="1" x14ac:dyDescent="0.25">
      <c r="A10" s="150"/>
      <c r="B10" s="151"/>
      <c r="C10" s="155"/>
      <c r="D10" s="155"/>
      <c r="E10" s="155"/>
      <c r="F10" s="163" t="s">
        <v>48</v>
      </c>
      <c r="G10" s="163" t="s">
        <v>232</v>
      </c>
      <c r="H10" s="164" t="s">
        <v>49</v>
      </c>
      <c r="I10" s="157"/>
      <c r="J10" s="149"/>
      <c r="K10" s="164" t="s">
        <v>50</v>
      </c>
      <c r="L10" s="149"/>
      <c r="M10" s="21"/>
      <c r="N10" s="21"/>
      <c r="R10" s="115"/>
      <c r="S10" s="115"/>
      <c r="T10" s="115"/>
      <c r="U10" s="115"/>
    </row>
    <row r="11" spans="1:21" ht="178.5" customHeight="1" x14ac:dyDescent="0.25">
      <c r="A11" s="152"/>
      <c r="B11" s="153"/>
      <c r="C11" s="156"/>
      <c r="D11" s="156"/>
      <c r="E11" s="156"/>
      <c r="F11" s="156"/>
      <c r="G11" s="156"/>
      <c r="H11" s="152"/>
      <c r="I11" s="158"/>
      <c r="J11" s="153"/>
      <c r="K11" s="152"/>
      <c r="L11" s="153"/>
      <c r="M11" s="21"/>
      <c r="N11" s="21"/>
      <c r="R11" s="115"/>
      <c r="S11" s="115"/>
      <c r="T11" s="115"/>
      <c r="U11" s="115"/>
    </row>
    <row r="12" spans="1:21" ht="16.5" customHeight="1" x14ac:dyDescent="0.25">
      <c r="A12" s="165">
        <v>1</v>
      </c>
      <c r="B12" s="162"/>
      <c r="C12" s="68">
        <v>2</v>
      </c>
      <c r="D12" s="68">
        <v>3</v>
      </c>
      <c r="E12" s="66">
        <v>4</v>
      </c>
      <c r="F12" s="73">
        <v>5</v>
      </c>
      <c r="G12" s="73">
        <v>6</v>
      </c>
      <c r="H12" s="166">
        <v>7</v>
      </c>
      <c r="I12" s="161"/>
      <c r="J12" s="162"/>
      <c r="K12" s="167">
        <v>8</v>
      </c>
      <c r="L12" s="162"/>
      <c r="M12" s="21"/>
      <c r="N12" s="21"/>
      <c r="R12" s="115"/>
      <c r="S12" s="115"/>
      <c r="T12" s="115"/>
      <c r="U12" s="115"/>
    </row>
    <row r="13" spans="1:21" ht="28.5" customHeight="1" x14ac:dyDescent="0.25">
      <c r="A13" s="168" t="s">
        <v>51</v>
      </c>
      <c r="B13" s="169"/>
      <c r="C13" s="18">
        <v>100</v>
      </c>
      <c r="D13" s="18" t="s">
        <v>77</v>
      </c>
      <c r="E13" s="56">
        <f>F13+G13+H13+K13</f>
        <v>2833835.7577189999</v>
      </c>
      <c r="F13" s="52">
        <f>F21</f>
        <v>1311660.753419</v>
      </c>
      <c r="G13" s="52">
        <f>G21</f>
        <v>1332175.0042999999</v>
      </c>
      <c r="H13" s="170">
        <f>H21</f>
        <v>30000</v>
      </c>
      <c r="I13" s="171"/>
      <c r="J13" s="172"/>
      <c r="K13" s="170">
        <f>K21</f>
        <v>160000</v>
      </c>
      <c r="L13" s="172"/>
      <c r="M13" s="67"/>
      <c r="N13" s="67"/>
      <c r="R13" s="115"/>
      <c r="S13" s="115"/>
      <c r="T13" s="115"/>
      <c r="U13" s="115"/>
    </row>
    <row r="14" spans="1:21" ht="39.75" customHeight="1" x14ac:dyDescent="0.25">
      <c r="A14" s="168" t="s">
        <v>52</v>
      </c>
      <c r="B14" s="173"/>
      <c r="C14" s="18">
        <v>110</v>
      </c>
      <c r="D14" s="18"/>
      <c r="E14" s="32"/>
      <c r="F14" s="18" t="s">
        <v>77</v>
      </c>
      <c r="G14" s="18" t="s">
        <v>77</v>
      </c>
      <c r="H14" s="160"/>
      <c r="I14" s="161"/>
      <c r="J14" s="162"/>
      <c r="K14" s="160"/>
      <c r="L14" s="162"/>
      <c r="M14" s="67"/>
      <c r="N14" s="67"/>
      <c r="R14" s="115"/>
      <c r="S14" s="115"/>
      <c r="T14" s="115"/>
      <c r="U14" s="115"/>
    </row>
    <row r="15" spans="1:21" ht="27" customHeight="1" x14ac:dyDescent="0.25">
      <c r="A15" s="168" t="s">
        <v>53</v>
      </c>
      <c r="B15" s="173"/>
      <c r="C15" s="18">
        <v>120</v>
      </c>
      <c r="D15" s="18"/>
      <c r="E15" s="32"/>
      <c r="F15" s="18"/>
      <c r="G15" s="18" t="s">
        <v>77</v>
      </c>
      <c r="H15" s="160"/>
      <c r="I15" s="161"/>
      <c r="J15" s="162"/>
      <c r="K15" s="160"/>
      <c r="L15" s="162"/>
      <c r="M15" s="67"/>
      <c r="N15" s="67"/>
      <c r="R15" s="115"/>
      <c r="S15" s="115"/>
      <c r="T15" s="115"/>
      <c r="U15" s="115"/>
    </row>
    <row r="16" spans="1:21" ht="73.5" customHeight="1" x14ac:dyDescent="0.25">
      <c r="A16" s="174" t="s">
        <v>54</v>
      </c>
      <c r="B16" s="162"/>
      <c r="C16" s="18">
        <v>130</v>
      </c>
      <c r="D16" s="18"/>
      <c r="E16" s="32"/>
      <c r="F16" s="18"/>
      <c r="G16" s="18"/>
      <c r="H16" s="160"/>
      <c r="I16" s="161"/>
      <c r="J16" s="162"/>
      <c r="K16" s="160"/>
      <c r="L16" s="162"/>
      <c r="M16" s="67"/>
      <c r="N16" s="67"/>
      <c r="R16" s="115"/>
      <c r="S16" s="115"/>
      <c r="T16" s="115"/>
      <c r="U16" s="115"/>
    </row>
    <row r="17" spans="1:21" ht="150.75" customHeight="1" x14ac:dyDescent="0.25">
      <c r="A17" s="168" t="s">
        <v>55</v>
      </c>
      <c r="B17" s="173"/>
      <c r="C17" s="18">
        <v>140</v>
      </c>
      <c r="D17" s="18"/>
      <c r="E17" s="32"/>
      <c r="F17" s="18" t="s">
        <v>77</v>
      </c>
      <c r="G17" s="18" t="s">
        <v>77</v>
      </c>
      <c r="H17" s="160"/>
      <c r="I17" s="161"/>
      <c r="J17" s="162"/>
      <c r="K17" s="160"/>
      <c r="L17" s="162"/>
      <c r="M17" s="67"/>
      <c r="N17" s="67"/>
      <c r="R17" s="115"/>
      <c r="S17" s="115"/>
      <c r="T17" s="115"/>
      <c r="U17" s="115"/>
    </row>
    <row r="18" spans="1:21" ht="42.75" customHeight="1" x14ac:dyDescent="0.25">
      <c r="A18" s="174" t="s">
        <v>56</v>
      </c>
      <c r="B18" s="162"/>
      <c r="C18" s="18">
        <v>150</v>
      </c>
      <c r="D18" s="18"/>
      <c r="E18" s="32"/>
      <c r="F18" s="18"/>
      <c r="G18" s="18"/>
      <c r="H18" s="160"/>
      <c r="I18" s="161"/>
      <c r="J18" s="162"/>
      <c r="K18" s="160"/>
      <c r="L18" s="162"/>
      <c r="M18" s="67"/>
      <c r="N18" s="67"/>
      <c r="R18" s="115"/>
      <c r="S18" s="115"/>
      <c r="T18" s="115"/>
      <c r="U18" s="115"/>
    </row>
    <row r="19" spans="1:21" ht="17.25" customHeight="1" x14ac:dyDescent="0.25">
      <c r="A19" s="175" t="s">
        <v>57</v>
      </c>
      <c r="B19" s="162"/>
      <c r="C19" s="18">
        <v>160</v>
      </c>
      <c r="D19" s="18"/>
      <c r="E19" s="32"/>
      <c r="F19" s="18"/>
      <c r="G19" s="18"/>
      <c r="H19" s="160"/>
      <c r="I19" s="161"/>
      <c r="J19" s="162"/>
      <c r="K19" s="160"/>
      <c r="L19" s="162"/>
      <c r="M19" s="67"/>
      <c r="N19" s="67"/>
      <c r="R19" s="115"/>
      <c r="S19" s="115"/>
      <c r="T19" s="115"/>
      <c r="U19" s="115"/>
    </row>
    <row r="20" spans="1:21" ht="26.25" customHeight="1" x14ac:dyDescent="0.25">
      <c r="A20" s="168" t="s">
        <v>58</v>
      </c>
      <c r="B20" s="173"/>
      <c r="C20" s="18">
        <v>180</v>
      </c>
      <c r="D20" s="18" t="s">
        <v>77</v>
      </c>
      <c r="E20" s="32"/>
      <c r="F20" s="18" t="s">
        <v>77</v>
      </c>
      <c r="G20" s="18" t="s">
        <v>77</v>
      </c>
      <c r="H20" s="160"/>
      <c r="I20" s="161"/>
      <c r="J20" s="162"/>
      <c r="K20" s="160"/>
      <c r="L20" s="162"/>
      <c r="M20" s="67"/>
      <c r="N20" s="67"/>
      <c r="R20" s="115"/>
      <c r="S20" s="115"/>
      <c r="T20" s="115"/>
      <c r="U20" s="115"/>
    </row>
    <row r="21" spans="1:21" ht="31.5" customHeight="1" x14ac:dyDescent="0.25">
      <c r="A21" s="174" t="s">
        <v>59</v>
      </c>
      <c r="B21" s="162"/>
      <c r="C21" s="18">
        <v>200</v>
      </c>
      <c r="D21" s="18" t="s">
        <v>77</v>
      </c>
      <c r="E21" s="56">
        <f>F21+G21+H21+K21</f>
        <v>2833835.7577189999</v>
      </c>
      <c r="F21" s="52">
        <f>F22+F28+F32+F41</f>
        <v>1311660.753419</v>
      </c>
      <c r="G21" s="52">
        <f>G22+G32</f>
        <v>1332175.0042999999</v>
      </c>
      <c r="H21" s="170">
        <f>H32</f>
        <v>30000</v>
      </c>
      <c r="I21" s="176"/>
      <c r="J21" s="177"/>
      <c r="K21" s="170">
        <f>K28+K32+K41</f>
        <v>160000</v>
      </c>
      <c r="L21" s="177"/>
      <c r="M21" s="67"/>
      <c r="N21" s="67"/>
      <c r="R21" s="115"/>
      <c r="S21" s="115"/>
      <c r="T21" s="115"/>
      <c r="U21" s="115"/>
    </row>
    <row r="22" spans="1:21" ht="33" customHeight="1" x14ac:dyDescent="0.25">
      <c r="A22" s="174" t="s">
        <v>60</v>
      </c>
      <c r="B22" s="162"/>
      <c r="C22" s="18">
        <v>210</v>
      </c>
      <c r="D22" s="28" t="s">
        <v>285</v>
      </c>
      <c r="E22" s="56">
        <f t="shared" ref="E22:E28" si="0">F22+G22+H22+K22</f>
        <v>1993957.2477189999</v>
      </c>
      <c r="F22" s="52">
        <f>F23+F24+F25</f>
        <v>686782.24341899995</v>
      </c>
      <c r="G22" s="52">
        <f>G23+G24+G25</f>
        <v>1307175.0042999999</v>
      </c>
      <c r="H22" s="170"/>
      <c r="I22" s="176"/>
      <c r="J22" s="177"/>
      <c r="K22" s="170"/>
      <c r="L22" s="177"/>
      <c r="M22" s="67"/>
      <c r="N22" s="67"/>
      <c r="R22" s="115"/>
      <c r="S22" s="115"/>
      <c r="T22" s="115"/>
      <c r="U22" s="115"/>
    </row>
    <row r="23" spans="1:21" ht="60.75" customHeight="1" x14ac:dyDescent="0.25">
      <c r="A23" s="174" t="s">
        <v>61</v>
      </c>
      <c r="B23" s="162"/>
      <c r="C23" s="18">
        <v>211</v>
      </c>
      <c r="D23" s="29" t="s">
        <v>286</v>
      </c>
      <c r="E23" s="56">
        <f t="shared" si="0"/>
        <v>1519936.4345</v>
      </c>
      <c r="F23" s="57">
        <f>'211'!K20</f>
        <v>515961.78449999995</v>
      </c>
      <c r="G23" s="57">
        <f>'211'!K38</f>
        <v>1003974.6499999999</v>
      </c>
      <c r="H23" s="170"/>
      <c r="I23" s="176"/>
      <c r="J23" s="177"/>
      <c r="K23" s="170"/>
      <c r="L23" s="177"/>
      <c r="M23" s="67"/>
      <c r="N23" s="67"/>
      <c r="R23" s="115"/>
      <c r="S23" s="115"/>
      <c r="T23" s="115"/>
      <c r="U23" s="115"/>
    </row>
    <row r="24" spans="1:21" ht="31.5" customHeight="1" x14ac:dyDescent="0.25">
      <c r="A24" s="174" t="s">
        <v>222</v>
      </c>
      <c r="B24" s="162"/>
      <c r="C24" s="18">
        <v>212</v>
      </c>
      <c r="D24" s="29" t="s">
        <v>311</v>
      </c>
      <c r="E24" s="56">
        <f t="shared" si="0"/>
        <v>15000</v>
      </c>
      <c r="F24" s="57">
        <f>'212'!K25</f>
        <v>15000</v>
      </c>
      <c r="G24" s="57"/>
      <c r="H24" s="170"/>
      <c r="I24" s="176"/>
      <c r="J24" s="177"/>
      <c r="K24" s="170"/>
      <c r="L24" s="177"/>
      <c r="M24" s="67"/>
      <c r="N24" s="67"/>
      <c r="R24" s="115"/>
      <c r="S24" s="115"/>
      <c r="T24" s="115"/>
      <c r="U24" s="115"/>
    </row>
    <row r="25" spans="1:21" ht="45.75" customHeight="1" x14ac:dyDescent="0.25">
      <c r="A25" s="174" t="s">
        <v>223</v>
      </c>
      <c r="B25" s="162"/>
      <c r="C25" s="18">
        <v>213</v>
      </c>
      <c r="D25" s="29" t="s">
        <v>287</v>
      </c>
      <c r="E25" s="56">
        <f t="shared" si="0"/>
        <v>459020.813219</v>
      </c>
      <c r="F25" s="57">
        <f>'213'!K36</f>
        <v>155820.458919</v>
      </c>
      <c r="G25" s="57">
        <f>'213'!K65</f>
        <v>303200.35430000001</v>
      </c>
      <c r="H25" s="170"/>
      <c r="I25" s="176"/>
      <c r="J25" s="177"/>
      <c r="K25" s="170"/>
      <c r="L25" s="177"/>
      <c r="M25" s="67"/>
      <c r="N25" s="67"/>
      <c r="R25" s="115"/>
      <c r="S25" s="115"/>
      <c r="T25" s="115"/>
      <c r="U25" s="115"/>
    </row>
    <row r="26" spans="1:21" ht="42.75" customHeight="1" x14ac:dyDescent="0.25">
      <c r="A26" s="174" t="s">
        <v>62</v>
      </c>
      <c r="B26" s="162"/>
      <c r="C26" s="18">
        <v>220</v>
      </c>
      <c r="D26" s="29"/>
      <c r="E26" s="47"/>
      <c r="F26" s="45"/>
      <c r="G26" s="45"/>
      <c r="H26" s="160"/>
      <c r="I26" s="161"/>
      <c r="J26" s="162"/>
      <c r="K26" s="160"/>
      <c r="L26" s="162"/>
      <c r="M26" s="67"/>
      <c r="N26" s="67"/>
      <c r="R26" s="115"/>
      <c r="S26" s="115"/>
      <c r="T26" s="115"/>
      <c r="U26" s="115"/>
    </row>
    <row r="27" spans="1:21" ht="19.5" customHeight="1" x14ac:dyDescent="0.25">
      <c r="A27" s="165" t="s">
        <v>313</v>
      </c>
      <c r="B27" s="178"/>
      <c r="C27" s="18">
        <v>262</v>
      </c>
      <c r="D27" s="29"/>
      <c r="E27" s="56">
        <f t="shared" si="0"/>
        <v>0</v>
      </c>
      <c r="F27" s="57">
        <v>0</v>
      </c>
      <c r="G27" s="57">
        <v>0</v>
      </c>
      <c r="H27" s="64"/>
      <c r="I27" s="72"/>
      <c r="J27" s="71"/>
      <c r="K27" s="64"/>
      <c r="L27" s="71"/>
      <c r="M27" s="67"/>
      <c r="N27" s="67"/>
      <c r="R27" s="63"/>
      <c r="S27" s="63"/>
      <c r="T27" s="63"/>
      <c r="U27" s="63"/>
    </row>
    <row r="28" spans="1:21" ht="42.75" customHeight="1" x14ac:dyDescent="0.25">
      <c r="A28" s="168" t="s">
        <v>63</v>
      </c>
      <c r="B28" s="173"/>
      <c r="C28" s="18">
        <v>230</v>
      </c>
      <c r="D28" s="29" t="s">
        <v>310</v>
      </c>
      <c r="E28" s="56">
        <f t="shared" si="0"/>
        <v>2800</v>
      </c>
      <c r="F28" s="57">
        <f>'290'!K23+'290'!K49</f>
        <v>2800</v>
      </c>
      <c r="G28" s="45"/>
      <c r="H28" s="160"/>
      <c r="I28" s="161"/>
      <c r="J28" s="162"/>
      <c r="K28" s="170">
        <f>'290'!K61</f>
        <v>0</v>
      </c>
      <c r="L28" s="177"/>
      <c r="M28" s="67"/>
      <c r="N28" s="67"/>
      <c r="R28" s="115"/>
      <c r="S28" s="115"/>
      <c r="T28" s="115"/>
      <c r="U28" s="115"/>
    </row>
    <row r="29" spans="1:21" ht="0.75" customHeight="1" x14ac:dyDescent="0.25">
      <c r="A29" s="174" t="s">
        <v>75</v>
      </c>
      <c r="B29" s="162"/>
      <c r="C29" s="18"/>
      <c r="D29" s="18"/>
      <c r="E29" s="32"/>
      <c r="F29" s="18"/>
      <c r="G29" s="18"/>
      <c r="H29" s="160"/>
      <c r="I29" s="161"/>
      <c r="J29" s="162"/>
      <c r="K29" s="160"/>
      <c r="L29" s="162"/>
      <c r="M29" s="67"/>
      <c r="N29" s="67"/>
      <c r="R29" s="115"/>
      <c r="S29" s="115"/>
      <c r="T29" s="115"/>
      <c r="U29" s="115"/>
    </row>
    <row r="30" spans="1:21" ht="48.75" customHeight="1" x14ac:dyDescent="0.25">
      <c r="A30" s="174" t="s">
        <v>64</v>
      </c>
      <c r="B30" s="162"/>
      <c r="C30" s="18">
        <v>240</v>
      </c>
      <c r="D30" s="18"/>
      <c r="E30" s="32"/>
      <c r="F30" s="18"/>
      <c r="G30" s="18"/>
      <c r="H30" s="160"/>
      <c r="I30" s="161"/>
      <c r="J30" s="162"/>
      <c r="K30" s="160"/>
      <c r="L30" s="162"/>
      <c r="M30" s="67"/>
      <c r="N30" s="67"/>
      <c r="R30" s="115"/>
      <c r="S30" s="115"/>
      <c r="T30" s="115"/>
      <c r="U30" s="115"/>
    </row>
    <row r="31" spans="1:21" ht="61.5" customHeight="1" x14ac:dyDescent="0.25">
      <c r="A31" s="174" t="s">
        <v>65</v>
      </c>
      <c r="B31" s="162"/>
      <c r="C31" s="18">
        <v>250</v>
      </c>
      <c r="D31" s="29" t="s">
        <v>288</v>
      </c>
      <c r="E31" s="32"/>
      <c r="F31" s="28"/>
      <c r="G31" s="18"/>
      <c r="H31" s="160"/>
      <c r="I31" s="161"/>
      <c r="J31" s="162"/>
      <c r="K31" s="160"/>
      <c r="L31" s="162"/>
      <c r="M31" s="67"/>
      <c r="N31" s="67"/>
      <c r="R31" s="115"/>
      <c r="S31" s="115"/>
      <c r="T31" s="115"/>
      <c r="U31" s="115"/>
    </row>
    <row r="32" spans="1:21" ht="46.5" customHeight="1" x14ac:dyDescent="0.25">
      <c r="A32" s="174" t="s">
        <v>66</v>
      </c>
      <c r="B32" s="162"/>
      <c r="C32" s="18">
        <v>260</v>
      </c>
      <c r="D32" s="18" t="s">
        <v>77</v>
      </c>
      <c r="E32" s="56">
        <f t="shared" ref="E32" si="1">F32+G32+H32+K32</f>
        <v>837078.51</v>
      </c>
      <c r="F32" s="52">
        <f>'221'!K32+'223'!K35+'225'!K30+'226'!J41+'310'!K29+'340'!K40</f>
        <v>622078.51</v>
      </c>
      <c r="G32" s="52">
        <f>'226'!J56+'340'!K57</f>
        <v>25000</v>
      </c>
      <c r="H32" s="179">
        <f>'225'!K61</f>
        <v>30000</v>
      </c>
      <c r="I32" s="180"/>
      <c r="J32" s="181"/>
      <c r="K32" s="179">
        <f>'340'!K71</f>
        <v>160000</v>
      </c>
      <c r="L32" s="182"/>
      <c r="M32" s="67"/>
      <c r="N32" s="67"/>
      <c r="R32" s="115"/>
      <c r="S32" s="115"/>
      <c r="T32" s="115"/>
      <c r="U32" s="115"/>
    </row>
    <row r="33" spans="1:21" ht="29.25" customHeight="1" x14ac:dyDescent="0.25">
      <c r="A33" s="174" t="s">
        <v>67</v>
      </c>
      <c r="B33" s="162"/>
      <c r="C33" s="18">
        <v>300</v>
      </c>
      <c r="D33" s="18" t="s">
        <v>77</v>
      </c>
      <c r="E33" s="32"/>
      <c r="F33" s="18"/>
      <c r="G33" s="18"/>
      <c r="H33" s="160"/>
      <c r="I33" s="161"/>
      <c r="J33" s="162"/>
      <c r="K33" s="160"/>
      <c r="L33" s="162"/>
      <c r="M33" s="67"/>
      <c r="N33" s="67"/>
      <c r="R33" s="115"/>
      <c r="S33" s="115"/>
      <c r="T33" s="115"/>
      <c r="U33" s="115"/>
    </row>
    <row r="34" spans="1:21" ht="21" hidden="1" customHeight="1" x14ac:dyDescent="0.25">
      <c r="A34" s="175" t="s">
        <v>76</v>
      </c>
      <c r="B34" s="162"/>
      <c r="C34" s="18" t="s">
        <v>77</v>
      </c>
      <c r="D34" s="18"/>
      <c r="E34" s="32"/>
      <c r="F34" s="18"/>
      <c r="G34" s="18"/>
      <c r="H34" s="160"/>
      <c r="I34" s="161"/>
      <c r="J34" s="162"/>
      <c r="K34" s="160"/>
      <c r="L34" s="162"/>
      <c r="M34" s="67"/>
      <c r="N34" s="67"/>
      <c r="R34" s="115"/>
      <c r="S34" s="115"/>
      <c r="T34" s="115"/>
      <c r="U34" s="115"/>
    </row>
    <row r="35" spans="1:21" ht="31.5" customHeight="1" x14ac:dyDescent="0.25">
      <c r="A35" s="174" t="s">
        <v>68</v>
      </c>
      <c r="B35" s="162"/>
      <c r="C35" s="18">
        <v>310</v>
      </c>
      <c r="D35" s="18"/>
      <c r="E35" s="32"/>
      <c r="F35" s="18"/>
      <c r="G35" s="18"/>
      <c r="H35" s="160"/>
      <c r="I35" s="161"/>
      <c r="J35" s="162"/>
      <c r="K35" s="160"/>
      <c r="L35" s="162"/>
      <c r="M35" s="67"/>
      <c r="N35" s="67"/>
      <c r="R35" s="115"/>
      <c r="S35" s="115"/>
      <c r="T35" s="115"/>
      <c r="U35" s="115"/>
    </row>
    <row r="36" spans="1:21" ht="19.5" customHeight="1" x14ac:dyDescent="0.25">
      <c r="A36" s="175" t="s">
        <v>69</v>
      </c>
      <c r="B36" s="162"/>
      <c r="C36" s="18">
        <v>320</v>
      </c>
      <c r="D36" s="18"/>
      <c r="E36" s="32"/>
      <c r="F36" s="18"/>
      <c r="G36" s="18"/>
      <c r="H36" s="160"/>
      <c r="I36" s="161"/>
      <c r="J36" s="162"/>
      <c r="K36" s="160"/>
      <c r="L36" s="162"/>
      <c r="M36" s="67"/>
      <c r="N36" s="67"/>
      <c r="R36" s="115"/>
      <c r="S36" s="115"/>
      <c r="T36" s="115"/>
      <c r="U36" s="115"/>
    </row>
    <row r="37" spans="1:21" ht="48.75" customHeight="1" x14ac:dyDescent="0.25">
      <c r="A37" s="174" t="s">
        <v>70</v>
      </c>
      <c r="B37" s="162"/>
      <c r="C37" s="18">
        <v>400</v>
      </c>
      <c r="D37" s="18"/>
      <c r="E37" s="32"/>
      <c r="F37" s="18"/>
      <c r="G37" s="18"/>
      <c r="H37" s="160"/>
      <c r="I37" s="161"/>
      <c r="J37" s="162"/>
      <c r="K37" s="160"/>
      <c r="L37" s="162"/>
      <c r="M37" s="67"/>
      <c r="N37" s="67"/>
      <c r="R37" s="115"/>
      <c r="S37" s="115"/>
      <c r="T37" s="115"/>
      <c r="U37" s="115"/>
    </row>
    <row r="38" spans="1:21" ht="44.25" customHeight="1" x14ac:dyDescent="0.25">
      <c r="A38" s="174" t="s">
        <v>71</v>
      </c>
      <c r="B38" s="162"/>
      <c r="C38" s="18">
        <v>410</v>
      </c>
      <c r="D38" s="18"/>
      <c r="E38" s="32"/>
      <c r="F38" s="18"/>
      <c r="G38" s="18"/>
      <c r="H38" s="160"/>
      <c r="I38" s="161"/>
      <c r="J38" s="162"/>
      <c r="K38" s="160"/>
      <c r="L38" s="162"/>
      <c r="M38" s="67"/>
      <c r="N38" s="67"/>
      <c r="R38" s="115"/>
      <c r="S38" s="115"/>
      <c r="T38" s="115"/>
      <c r="U38" s="115"/>
    </row>
    <row r="39" spans="1:21" ht="18.75" customHeight="1" x14ac:dyDescent="0.25">
      <c r="A39" s="175" t="s">
        <v>72</v>
      </c>
      <c r="B39" s="162"/>
      <c r="C39" s="18">
        <v>420</v>
      </c>
      <c r="D39" s="18"/>
      <c r="E39" s="32"/>
      <c r="F39" s="18"/>
      <c r="G39" s="18"/>
      <c r="H39" s="160"/>
      <c r="I39" s="161"/>
      <c r="J39" s="162"/>
      <c r="K39" s="160"/>
      <c r="L39" s="162"/>
      <c r="M39" s="67"/>
      <c r="N39" s="67"/>
      <c r="R39" s="115"/>
      <c r="S39" s="115"/>
      <c r="T39" s="115"/>
      <c r="U39" s="115"/>
    </row>
    <row r="40" spans="1:21" ht="21" hidden="1" customHeight="1" x14ac:dyDescent="0.25">
      <c r="A40" s="175" t="s">
        <v>76</v>
      </c>
      <c r="B40" s="162"/>
      <c r="C40" s="18" t="s">
        <v>77</v>
      </c>
      <c r="D40" s="18"/>
      <c r="E40" s="32"/>
      <c r="F40" s="18"/>
      <c r="G40" s="18"/>
      <c r="H40" s="160"/>
      <c r="I40" s="161"/>
      <c r="J40" s="162"/>
      <c r="K40" s="160"/>
      <c r="L40" s="162"/>
      <c r="M40" s="67"/>
      <c r="N40" s="67"/>
      <c r="R40" s="115"/>
      <c r="S40" s="115"/>
      <c r="T40" s="115"/>
      <c r="U40" s="115"/>
    </row>
    <row r="41" spans="1:21" ht="29.25" customHeight="1" x14ac:dyDescent="0.25">
      <c r="A41" s="174" t="s">
        <v>73</v>
      </c>
      <c r="B41" s="162"/>
      <c r="C41" s="18">
        <v>500</v>
      </c>
      <c r="D41" s="18" t="s">
        <v>77</v>
      </c>
      <c r="E41" s="56">
        <f t="shared" ref="E41" si="2">F41+G41+H41+K41</f>
        <v>0</v>
      </c>
      <c r="F41" s="58">
        <v>0</v>
      </c>
      <c r="G41" s="18"/>
      <c r="H41" s="160"/>
      <c r="I41" s="161"/>
      <c r="J41" s="162"/>
      <c r="K41" s="170">
        <v>0</v>
      </c>
      <c r="L41" s="177"/>
      <c r="M41" s="67"/>
      <c r="N41" s="67"/>
      <c r="R41" s="115"/>
      <c r="S41" s="115"/>
      <c r="T41" s="115"/>
      <c r="U41" s="115"/>
    </row>
    <row r="42" spans="1:21" ht="30" customHeight="1" x14ac:dyDescent="0.25">
      <c r="A42" s="174" t="s">
        <v>74</v>
      </c>
      <c r="B42" s="162"/>
      <c r="C42" s="18">
        <v>600</v>
      </c>
      <c r="D42" s="18" t="s">
        <v>77</v>
      </c>
      <c r="E42" s="18"/>
      <c r="F42" s="18"/>
      <c r="G42" s="18"/>
      <c r="H42" s="160"/>
      <c r="I42" s="161"/>
      <c r="J42" s="162"/>
      <c r="K42" s="160"/>
      <c r="L42" s="162"/>
      <c r="M42" s="67"/>
      <c r="N42" s="67"/>
      <c r="R42" s="115"/>
      <c r="S42" s="115"/>
      <c r="T42" s="115"/>
      <c r="U42" s="115"/>
    </row>
    <row r="43" spans="1:21" x14ac:dyDescent="0.25">
      <c r="R43" s="115"/>
      <c r="S43" s="115"/>
      <c r="T43" s="115"/>
      <c r="U43" s="115"/>
    </row>
    <row r="44" spans="1:21" ht="7.5" customHeight="1" x14ac:dyDescent="0.25">
      <c r="R44" s="115"/>
      <c r="S44" s="115"/>
      <c r="T44" s="115"/>
      <c r="U44" s="115"/>
    </row>
    <row r="45" spans="1:21" ht="3.75" customHeight="1" x14ac:dyDescent="0.25">
      <c r="R45" s="115"/>
      <c r="S45" s="115"/>
      <c r="T45" s="115"/>
      <c r="U45" s="115"/>
    </row>
    <row r="46" spans="1:21" ht="0.75" hidden="1" customHeight="1" x14ac:dyDescent="0.25">
      <c r="R46" s="115"/>
      <c r="S46" s="115"/>
      <c r="T46" s="115"/>
      <c r="U46" s="115"/>
    </row>
    <row r="47" spans="1:21" x14ac:dyDescent="0.25">
      <c r="R47" s="115"/>
      <c r="S47" s="115"/>
      <c r="T47" s="115"/>
      <c r="U47" s="115"/>
    </row>
    <row r="48" spans="1:21" x14ac:dyDescent="0.25">
      <c r="R48" s="115"/>
      <c r="S48" s="115"/>
      <c r="T48" s="115"/>
      <c r="U48" s="115"/>
    </row>
    <row r="49" spans="18:21" x14ac:dyDescent="0.25">
      <c r="R49" s="115"/>
      <c r="S49" s="115"/>
      <c r="T49" s="115"/>
      <c r="U49" s="115"/>
    </row>
    <row r="50" spans="18:21" x14ac:dyDescent="0.25">
      <c r="R50" s="115"/>
      <c r="S50" s="115"/>
      <c r="T50" s="115"/>
      <c r="U50" s="115"/>
    </row>
    <row r="51" spans="18:21" x14ac:dyDescent="0.25">
      <c r="R51" s="115"/>
      <c r="S51" s="115"/>
      <c r="T51" s="115"/>
      <c r="U51" s="115"/>
    </row>
    <row r="52" spans="18:21" x14ac:dyDescent="0.25">
      <c r="R52" s="115"/>
      <c r="S52" s="115"/>
      <c r="T52" s="115"/>
      <c r="U52" s="115"/>
    </row>
    <row r="53" spans="18:21" x14ac:dyDescent="0.25">
      <c r="R53" s="115"/>
      <c r="S53" s="115"/>
      <c r="T53" s="115"/>
      <c r="U53" s="115"/>
    </row>
    <row r="54" spans="18:21" x14ac:dyDescent="0.25">
      <c r="R54" s="115"/>
      <c r="S54" s="115"/>
      <c r="T54" s="115"/>
      <c r="U54" s="115"/>
    </row>
    <row r="55" spans="18:21" x14ac:dyDescent="0.25">
      <c r="R55" s="115"/>
      <c r="S55" s="115"/>
      <c r="T55" s="115"/>
      <c r="U55" s="115"/>
    </row>
    <row r="56" spans="18:21" x14ac:dyDescent="0.25">
      <c r="R56" s="115"/>
      <c r="S56" s="115"/>
      <c r="T56" s="115"/>
      <c r="U56" s="115"/>
    </row>
    <row r="57" spans="18:21" x14ac:dyDescent="0.25">
      <c r="R57" s="115"/>
      <c r="S57" s="115"/>
      <c r="T57" s="115"/>
      <c r="U57" s="115"/>
    </row>
    <row r="58" spans="18:21" x14ac:dyDescent="0.25">
      <c r="R58" s="115"/>
      <c r="S58" s="115"/>
      <c r="T58" s="115"/>
      <c r="U58" s="115"/>
    </row>
    <row r="59" spans="18:21" x14ac:dyDescent="0.25">
      <c r="R59" s="115"/>
      <c r="S59" s="115"/>
      <c r="T59" s="115"/>
      <c r="U59" s="115"/>
    </row>
    <row r="60" spans="18:21" x14ac:dyDescent="0.25">
      <c r="R60" s="115"/>
      <c r="S60" s="115"/>
      <c r="T60" s="115"/>
      <c r="U60" s="115"/>
    </row>
    <row r="61" spans="18:21" x14ac:dyDescent="0.25">
      <c r="R61" s="115"/>
      <c r="S61" s="115"/>
      <c r="T61" s="115"/>
      <c r="U61" s="115"/>
    </row>
    <row r="62" spans="18:21" x14ac:dyDescent="0.25">
      <c r="R62" s="115"/>
      <c r="S62" s="115"/>
      <c r="T62" s="115"/>
      <c r="U62" s="115"/>
    </row>
    <row r="63" spans="18:21" x14ac:dyDescent="0.25">
      <c r="R63" s="115"/>
      <c r="S63" s="115"/>
      <c r="T63" s="115"/>
      <c r="U63" s="115"/>
    </row>
    <row r="64" spans="18:21" x14ac:dyDescent="0.25">
      <c r="R64" s="115"/>
      <c r="S64" s="115"/>
      <c r="T64" s="115"/>
      <c r="U64" s="115"/>
    </row>
    <row r="65" spans="18:21" x14ac:dyDescent="0.25">
      <c r="R65" s="115"/>
      <c r="S65" s="115"/>
      <c r="T65" s="115"/>
      <c r="U65" s="115"/>
    </row>
    <row r="66" spans="18:21" x14ac:dyDescent="0.25">
      <c r="R66" s="115"/>
      <c r="S66" s="115"/>
      <c r="T66" s="115"/>
      <c r="U66" s="115"/>
    </row>
    <row r="67" spans="18:21" x14ac:dyDescent="0.25">
      <c r="R67" s="115"/>
      <c r="S67" s="115"/>
      <c r="T67" s="115"/>
      <c r="U67" s="115"/>
    </row>
    <row r="68" spans="18:21" x14ac:dyDescent="0.25">
      <c r="R68" s="115"/>
      <c r="S68" s="115"/>
      <c r="T68" s="115"/>
      <c r="U68" s="115"/>
    </row>
    <row r="69" spans="18:21" x14ac:dyDescent="0.25">
      <c r="R69" s="115"/>
      <c r="S69" s="115"/>
      <c r="T69" s="115"/>
      <c r="U69" s="115"/>
    </row>
    <row r="70" spans="18:21" x14ac:dyDescent="0.25">
      <c r="R70" s="115"/>
      <c r="S70" s="115"/>
      <c r="T70" s="115"/>
      <c r="U70" s="115"/>
    </row>
    <row r="71" spans="18:21" x14ac:dyDescent="0.25">
      <c r="R71" s="115"/>
      <c r="S71" s="115"/>
      <c r="T71" s="115"/>
      <c r="U71" s="115"/>
    </row>
    <row r="72" spans="18:21" x14ac:dyDescent="0.25">
      <c r="R72" s="115"/>
      <c r="S72" s="115"/>
      <c r="T72" s="115"/>
      <c r="U72" s="115"/>
    </row>
    <row r="73" spans="18:21" x14ac:dyDescent="0.25">
      <c r="R73" s="115"/>
      <c r="S73" s="115"/>
      <c r="T73" s="115"/>
      <c r="U73" s="115"/>
    </row>
    <row r="74" spans="18:21" x14ac:dyDescent="0.25">
      <c r="R74" s="115"/>
      <c r="S74" s="115"/>
      <c r="T74" s="115"/>
      <c r="U74" s="115"/>
    </row>
    <row r="75" spans="18:21" x14ac:dyDescent="0.25">
      <c r="R75" s="115"/>
      <c r="S75" s="115"/>
      <c r="T75" s="115"/>
      <c r="U75" s="115"/>
    </row>
    <row r="76" spans="18:21" x14ac:dyDescent="0.25">
      <c r="R76" s="115"/>
      <c r="S76" s="115"/>
      <c r="T76" s="115"/>
      <c r="U76" s="115"/>
    </row>
    <row r="77" spans="18:21" x14ac:dyDescent="0.25">
      <c r="R77" s="115"/>
      <c r="S77" s="115"/>
      <c r="T77" s="115"/>
      <c r="U77" s="115"/>
    </row>
    <row r="78" spans="18:21" x14ac:dyDescent="0.25">
      <c r="R78" s="115"/>
      <c r="S78" s="115"/>
      <c r="T78" s="115"/>
      <c r="U78" s="115"/>
    </row>
    <row r="79" spans="18:21" x14ac:dyDescent="0.25">
      <c r="R79" s="115"/>
      <c r="S79" s="115"/>
      <c r="T79" s="115"/>
      <c r="U79" s="115"/>
    </row>
    <row r="80" spans="18:21" x14ac:dyDescent="0.25">
      <c r="R80" s="115"/>
      <c r="S80" s="115"/>
      <c r="T80" s="115"/>
      <c r="U80" s="115"/>
    </row>
    <row r="81" spans="18:21" x14ac:dyDescent="0.25">
      <c r="R81" s="115"/>
      <c r="S81" s="115"/>
      <c r="T81" s="115"/>
      <c r="U81" s="115"/>
    </row>
    <row r="82" spans="18:21" x14ac:dyDescent="0.25">
      <c r="R82" s="115"/>
      <c r="S82" s="115"/>
      <c r="T82" s="115"/>
      <c r="U82" s="115"/>
    </row>
    <row r="83" spans="18:21" x14ac:dyDescent="0.25">
      <c r="R83" s="115"/>
      <c r="S83" s="115"/>
      <c r="T83" s="115"/>
      <c r="U83" s="115"/>
    </row>
    <row r="84" spans="18:21" x14ac:dyDescent="0.25">
      <c r="R84" s="115"/>
      <c r="S84" s="115"/>
      <c r="T84" s="115"/>
      <c r="U84" s="115"/>
    </row>
    <row r="85" spans="18:21" x14ac:dyDescent="0.25">
      <c r="R85" s="115"/>
      <c r="S85" s="115"/>
      <c r="T85" s="115"/>
      <c r="U85" s="115"/>
    </row>
    <row r="86" spans="18:21" x14ac:dyDescent="0.25">
      <c r="R86" s="115"/>
      <c r="S86" s="115"/>
      <c r="T86" s="115"/>
      <c r="U86" s="115"/>
    </row>
    <row r="87" spans="18:21" x14ac:dyDescent="0.25">
      <c r="R87" s="115"/>
      <c r="S87" s="115"/>
      <c r="T87" s="115"/>
      <c r="U87" s="115"/>
    </row>
    <row r="88" spans="18:21" x14ac:dyDescent="0.25">
      <c r="R88" s="115"/>
      <c r="S88" s="115"/>
      <c r="T88" s="115"/>
      <c r="U88" s="115"/>
    </row>
    <row r="89" spans="18:21" x14ac:dyDescent="0.25">
      <c r="R89" s="115"/>
      <c r="S89" s="115"/>
      <c r="T89" s="115"/>
      <c r="U89" s="115"/>
    </row>
    <row r="90" spans="18:21" x14ac:dyDescent="0.25">
      <c r="R90" s="115"/>
      <c r="S90" s="115"/>
      <c r="T90" s="115"/>
      <c r="U90" s="115"/>
    </row>
    <row r="91" spans="18:21" x14ac:dyDescent="0.25">
      <c r="R91" s="115"/>
      <c r="S91" s="115"/>
      <c r="T91" s="115"/>
      <c r="U91" s="115"/>
    </row>
    <row r="92" spans="18:21" x14ac:dyDescent="0.25">
      <c r="R92" s="115"/>
      <c r="S92" s="115"/>
      <c r="T92" s="115"/>
      <c r="U92" s="115"/>
    </row>
    <row r="93" spans="18:21" x14ac:dyDescent="0.25">
      <c r="R93" s="115"/>
      <c r="S93" s="115"/>
      <c r="T93" s="115"/>
      <c r="U93" s="115"/>
    </row>
    <row r="94" spans="18:21" x14ac:dyDescent="0.25">
      <c r="R94" s="115"/>
      <c r="S94" s="115"/>
      <c r="T94" s="115"/>
      <c r="U94" s="115"/>
    </row>
    <row r="95" spans="18:21" x14ac:dyDescent="0.25">
      <c r="R95" s="115"/>
      <c r="S95" s="115"/>
      <c r="T95" s="115"/>
      <c r="U95" s="115"/>
    </row>
    <row r="96" spans="18:21" x14ac:dyDescent="0.25">
      <c r="R96" s="115"/>
      <c r="S96" s="115"/>
      <c r="T96" s="115"/>
      <c r="U96" s="115"/>
    </row>
    <row r="97" spans="18:21" x14ac:dyDescent="0.25">
      <c r="R97" s="115"/>
      <c r="S97" s="115"/>
      <c r="T97" s="115"/>
      <c r="U97" s="115"/>
    </row>
    <row r="98" spans="18:21" x14ac:dyDescent="0.25">
      <c r="R98" s="115"/>
      <c r="S98" s="115"/>
      <c r="T98" s="115"/>
      <c r="U98" s="115"/>
    </row>
    <row r="99" spans="18:21" x14ac:dyDescent="0.25">
      <c r="R99" s="115"/>
      <c r="S99" s="115"/>
      <c r="T99" s="115"/>
      <c r="U99" s="115"/>
    </row>
    <row r="100" spans="18:21" x14ac:dyDescent="0.25">
      <c r="R100" s="115"/>
      <c r="S100" s="115"/>
      <c r="T100" s="115"/>
      <c r="U100" s="115"/>
    </row>
    <row r="101" spans="18:21" x14ac:dyDescent="0.25">
      <c r="R101" s="115"/>
      <c r="S101" s="115"/>
      <c r="T101" s="115"/>
      <c r="U101" s="115"/>
    </row>
    <row r="102" spans="18:21" x14ac:dyDescent="0.25">
      <c r="R102" s="115"/>
      <c r="S102" s="115"/>
      <c r="T102" s="115"/>
      <c r="U102" s="115"/>
    </row>
    <row r="103" spans="18:21" x14ac:dyDescent="0.25">
      <c r="R103" s="115"/>
      <c r="S103" s="115"/>
      <c r="T103" s="115"/>
      <c r="U103" s="115"/>
    </row>
    <row r="104" spans="18:21" x14ac:dyDescent="0.25">
      <c r="R104" s="115"/>
      <c r="S104" s="115"/>
      <c r="T104" s="115"/>
      <c r="U104" s="115"/>
    </row>
    <row r="105" spans="18:21" x14ac:dyDescent="0.25">
      <c r="R105" s="115"/>
      <c r="S105" s="115"/>
      <c r="T105" s="115"/>
      <c r="U105" s="115"/>
    </row>
    <row r="106" spans="18:21" x14ac:dyDescent="0.25">
      <c r="R106" s="115"/>
      <c r="S106" s="115"/>
      <c r="T106" s="115"/>
      <c r="U106" s="115"/>
    </row>
    <row r="107" spans="18:21" x14ac:dyDescent="0.25">
      <c r="R107" s="115"/>
      <c r="S107" s="115"/>
      <c r="T107" s="115"/>
      <c r="U107" s="115"/>
    </row>
    <row r="108" spans="18:21" x14ac:dyDescent="0.25">
      <c r="R108" s="115"/>
      <c r="S108" s="115"/>
      <c r="T108" s="115"/>
      <c r="U108" s="115"/>
    </row>
    <row r="109" spans="18:21" x14ac:dyDescent="0.25">
      <c r="R109" s="115"/>
      <c r="S109" s="115"/>
      <c r="T109" s="115"/>
      <c r="U109" s="115"/>
    </row>
    <row r="110" spans="18:21" x14ac:dyDescent="0.25">
      <c r="R110" s="115"/>
      <c r="S110" s="115"/>
      <c r="T110" s="115"/>
      <c r="U110" s="115"/>
    </row>
    <row r="111" spans="18:21" x14ac:dyDescent="0.25">
      <c r="R111" s="115"/>
      <c r="S111" s="115"/>
      <c r="T111" s="115"/>
      <c r="U111" s="115"/>
    </row>
    <row r="112" spans="18:21" x14ac:dyDescent="0.25">
      <c r="R112" s="115"/>
      <c r="S112" s="115"/>
      <c r="T112" s="115"/>
      <c r="U112" s="115"/>
    </row>
    <row r="113" spans="18:21" x14ac:dyDescent="0.25">
      <c r="R113" s="115"/>
      <c r="S113" s="115"/>
      <c r="T113" s="115"/>
      <c r="U113" s="115"/>
    </row>
    <row r="114" spans="18:21" x14ac:dyDescent="0.25">
      <c r="R114" s="115"/>
      <c r="S114" s="115"/>
      <c r="T114" s="115"/>
      <c r="U114" s="115"/>
    </row>
    <row r="115" spans="18:21" x14ac:dyDescent="0.25">
      <c r="R115" s="115"/>
      <c r="S115" s="115"/>
      <c r="T115" s="115"/>
      <c r="U115" s="115"/>
    </row>
    <row r="116" spans="18:21" x14ac:dyDescent="0.25">
      <c r="R116" s="115"/>
      <c r="S116" s="115"/>
      <c r="T116" s="115"/>
      <c r="U116" s="115"/>
    </row>
    <row r="117" spans="18:21" x14ac:dyDescent="0.25">
      <c r="R117" s="115"/>
      <c r="S117" s="115"/>
      <c r="T117" s="115"/>
      <c r="U117" s="115"/>
    </row>
    <row r="118" spans="18:21" x14ac:dyDescent="0.25">
      <c r="R118" s="115"/>
      <c r="S118" s="115"/>
      <c r="T118" s="115"/>
      <c r="U118" s="115"/>
    </row>
    <row r="119" spans="18:21" x14ac:dyDescent="0.25">
      <c r="R119" s="115"/>
      <c r="S119" s="115"/>
      <c r="T119" s="115"/>
      <c r="U119" s="115"/>
    </row>
    <row r="120" spans="18:21" x14ac:dyDescent="0.25">
      <c r="R120" s="115"/>
      <c r="S120" s="115"/>
      <c r="T120" s="115"/>
      <c r="U120" s="115"/>
    </row>
    <row r="121" spans="18:21" x14ac:dyDescent="0.25">
      <c r="R121" s="115"/>
      <c r="S121" s="115"/>
      <c r="T121" s="115"/>
      <c r="U121" s="115"/>
    </row>
    <row r="122" spans="18:21" x14ac:dyDescent="0.25">
      <c r="R122" s="115"/>
      <c r="S122" s="115"/>
      <c r="T122" s="115"/>
      <c r="U122" s="115"/>
    </row>
    <row r="123" spans="18:21" x14ac:dyDescent="0.25">
      <c r="R123" s="115"/>
      <c r="S123" s="115"/>
      <c r="T123" s="115"/>
      <c r="U123" s="115"/>
    </row>
    <row r="124" spans="18:21" x14ac:dyDescent="0.25">
      <c r="R124" s="115"/>
      <c r="S124" s="115"/>
      <c r="T124" s="115"/>
      <c r="U124" s="115"/>
    </row>
    <row r="125" spans="18:21" x14ac:dyDescent="0.25">
      <c r="R125" s="115"/>
      <c r="S125" s="115"/>
      <c r="T125" s="115"/>
      <c r="U125" s="115"/>
    </row>
    <row r="126" spans="18:21" x14ac:dyDescent="0.25">
      <c r="R126" s="115"/>
      <c r="S126" s="115"/>
      <c r="T126" s="115"/>
      <c r="U126" s="115"/>
    </row>
    <row r="127" spans="18:21" x14ac:dyDescent="0.25">
      <c r="R127" s="115"/>
      <c r="S127" s="115"/>
      <c r="T127" s="115"/>
      <c r="U127" s="115"/>
    </row>
    <row r="128" spans="18:21" x14ac:dyDescent="0.25">
      <c r="R128" s="115"/>
      <c r="S128" s="115"/>
      <c r="T128" s="115"/>
      <c r="U128" s="115"/>
    </row>
    <row r="129" spans="18:21" x14ac:dyDescent="0.25">
      <c r="R129" s="115"/>
      <c r="S129" s="115"/>
      <c r="T129" s="115"/>
      <c r="U129" s="115"/>
    </row>
    <row r="130" spans="18:21" x14ac:dyDescent="0.25">
      <c r="R130" s="115"/>
      <c r="S130" s="115"/>
      <c r="T130" s="115"/>
      <c r="U130" s="115"/>
    </row>
    <row r="131" spans="18:21" x14ac:dyDescent="0.25">
      <c r="R131" s="115"/>
      <c r="S131" s="115"/>
    </row>
    <row r="132" spans="18:21" x14ac:dyDescent="0.25">
      <c r="R132" s="115"/>
      <c r="S132" s="115"/>
    </row>
    <row r="133" spans="18:21" x14ac:dyDescent="0.25">
      <c r="R133" s="115"/>
      <c r="S133" s="115"/>
    </row>
    <row r="134" spans="18:21" x14ac:dyDescent="0.25">
      <c r="R134" s="115"/>
      <c r="S134" s="115"/>
    </row>
    <row r="135" spans="18:21" x14ac:dyDescent="0.25">
      <c r="R135" s="115"/>
      <c r="S135" s="115"/>
    </row>
    <row r="136" spans="18:21" x14ac:dyDescent="0.25">
      <c r="R136" s="115"/>
      <c r="S136" s="115"/>
    </row>
    <row r="137" spans="18:21" x14ac:dyDescent="0.25">
      <c r="R137" s="115"/>
      <c r="S137" s="115"/>
    </row>
    <row r="138" spans="18:21" x14ac:dyDescent="0.25">
      <c r="R138" s="115"/>
      <c r="S138" s="115"/>
    </row>
    <row r="139" spans="18:21" x14ac:dyDescent="0.25">
      <c r="R139" s="115"/>
      <c r="S139" s="115"/>
    </row>
    <row r="140" spans="18:21" x14ac:dyDescent="0.25">
      <c r="R140" s="115"/>
      <c r="S140" s="115"/>
    </row>
    <row r="141" spans="18:21" x14ac:dyDescent="0.25">
      <c r="R141" s="115"/>
      <c r="S141" s="115"/>
    </row>
    <row r="142" spans="18:21" x14ac:dyDescent="0.25">
      <c r="R142" s="115"/>
      <c r="S142" s="115"/>
    </row>
    <row r="143" spans="18:21" x14ac:dyDescent="0.25">
      <c r="R143" s="115"/>
      <c r="S143" s="115"/>
    </row>
    <row r="144" spans="18:21" x14ac:dyDescent="0.25">
      <c r="R144" s="115"/>
      <c r="S144" s="115"/>
    </row>
    <row r="145" spans="18:19" x14ac:dyDescent="0.25">
      <c r="R145" s="115"/>
      <c r="S145" s="115"/>
    </row>
    <row r="146" spans="18:19" x14ac:dyDescent="0.25">
      <c r="R146" s="115"/>
      <c r="S146" s="115"/>
    </row>
    <row r="147" spans="18:19" x14ac:dyDescent="0.25">
      <c r="R147" s="115"/>
      <c r="S147" s="115"/>
    </row>
  </sheetData>
  <mergeCells count="379">
    <mergeCell ref="R143:S143"/>
    <mergeCell ref="R144:S144"/>
    <mergeCell ref="R145:S145"/>
    <mergeCell ref="R146:S146"/>
    <mergeCell ref="R147:S147"/>
    <mergeCell ref="R137:S137"/>
    <mergeCell ref="R138:S138"/>
    <mergeCell ref="R139:S139"/>
    <mergeCell ref="R140:S140"/>
    <mergeCell ref="R141:S141"/>
    <mergeCell ref="R142:S142"/>
    <mergeCell ref="R131:S131"/>
    <mergeCell ref="R132:S132"/>
    <mergeCell ref="R133:S133"/>
    <mergeCell ref="R134:S134"/>
    <mergeCell ref="R135:S135"/>
    <mergeCell ref="R136:S136"/>
    <mergeCell ref="R128:S128"/>
    <mergeCell ref="T128:U128"/>
    <mergeCell ref="R129:S129"/>
    <mergeCell ref="T129:U129"/>
    <mergeCell ref="R130:S130"/>
    <mergeCell ref="T130:U130"/>
    <mergeCell ref="R125:S125"/>
    <mergeCell ref="T125:U125"/>
    <mergeCell ref="R126:S126"/>
    <mergeCell ref="T126:U126"/>
    <mergeCell ref="R127:S127"/>
    <mergeCell ref="T127:U127"/>
    <mergeCell ref="R122:S122"/>
    <mergeCell ref="T122:U122"/>
    <mergeCell ref="R123:S123"/>
    <mergeCell ref="T123:U123"/>
    <mergeCell ref="R124:S124"/>
    <mergeCell ref="T124:U124"/>
    <mergeCell ref="R119:S119"/>
    <mergeCell ref="T119:U119"/>
    <mergeCell ref="R120:S120"/>
    <mergeCell ref="T120:U120"/>
    <mergeCell ref="R121:S121"/>
    <mergeCell ref="T121:U121"/>
    <mergeCell ref="R116:S116"/>
    <mergeCell ref="T116:U116"/>
    <mergeCell ref="R117:S117"/>
    <mergeCell ref="T117:U117"/>
    <mergeCell ref="R118:S118"/>
    <mergeCell ref="T118:U118"/>
    <mergeCell ref="R113:S113"/>
    <mergeCell ref="T113:U113"/>
    <mergeCell ref="R114:S114"/>
    <mergeCell ref="T114:U114"/>
    <mergeCell ref="R115:S115"/>
    <mergeCell ref="T115:U115"/>
    <mergeCell ref="R110:S110"/>
    <mergeCell ref="T110:U110"/>
    <mergeCell ref="R111:S111"/>
    <mergeCell ref="T111:U111"/>
    <mergeCell ref="R112:S112"/>
    <mergeCell ref="T112:U112"/>
    <mergeCell ref="R107:S107"/>
    <mergeCell ref="T107:U107"/>
    <mergeCell ref="R108:S108"/>
    <mergeCell ref="T108:U108"/>
    <mergeCell ref="R109:S109"/>
    <mergeCell ref="T109:U109"/>
    <mergeCell ref="R104:S104"/>
    <mergeCell ref="T104:U104"/>
    <mergeCell ref="R105:S105"/>
    <mergeCell ref="T105:U105"/>
    <mergeCell ref="R106:S106"/>
    <mergeCell ref="T106:U106"/>
    <mergeCell ref="R101:S101"/>
    <mergeCell ref="T101:U101"/>
    <mergeCell ref="R102:S102"/>
    <mergeCell ref="T102:U102"/>
    <mergeCell ref="R103:S103"/>
    <mergeCell ref="T103:U103"/>
    <mergeCell ref="R98:S98"/>
    <mergeCell ref="T98:U98"/>
    <mergeCell ref="R99:S99"/>
    <mergeCell ref="T99:U99"/>
    <mergeCell ref="R100:S100"/>
    <mergeCell ref="T100:U100"/>
    <mergeCell ref="R95:S95"/>
    <mergeCell ref="T95:U95"/>
    <mergeCell ref="R96:S96"/>
    <mergeCell ref="T96:U96"/>
    <mergeCell ref="R97:S97"/>
    <mergeCell ref="T97:U97"/>
    <mergeCell ref="R92:S92"/>
    <mergeCell ref="T92:U92"/>
    <mergeCell ref="R93:S93"/>
    <mergeCell ref="T93:U93"/>
    <mergeCell ref="R94:S94"/>
    <mergeCell ref="T94:U94"/>
    <mergeCell ref="R89:S89"/>
    <mergeCell ref="T89:U89"/>
    <mergeCell ref="R90:S90"/>
    <mergeCell ref="T90:U90"/>
    <mergeCell ref="R91:S91"/>
    <mergeCell ref="T91:U91"/>
    <mergeCell ref="R86:S86"/>
    <mergeCell ref="T86:U86"/>
    <mergeCell ref="R87:S87"/>
    <mergeCell ref="T87:U87"/>
    <mergeCell ref="R88:S88"/>
    <mergeCell ref="T88:U88"/>
    <mergeCell ref="R83:S83"/>
    <mergeCell ref="T83:U83"/>
    <mergeCell ref="R84:S84"/>
    <mergeCell ref="T84:U84"/>
    <mergeCell ref="R85:S85"/>
    <mergeCell ref="T85:U85"/>
    <mergeCell ref="R80:S80"/>
    <mergeCell ref="T80:U80"/>
    <mergeCell ref="R81:S81"/>
    <mergeCell ref="T81:U81"/>
    <mergeCell ref="R82:S82"/>
    <mergeCell ref="T82:U82"/>
    <mergeCell ref="R77:S77"/>
    <mergeCell ref="T77:U77"/>
    <mergeCell ref="R78:S78"/>
    <mergeCell ref="T78:U78"/>
    <mergeCell ref="R79:S79"/>
    <mergeCell ref="T79:U79"/>
    <mergeCell ref="R74:S74"/>
    <mergeCell ref="T74:U74"/>
    <mergeCell ref="R75:S75"/>
    <mergeCell ref="T75:U75"/>
    <mergeCell ref="R76:S76"/>
    <mergeCell ref="T76:U76"/>
    <mergeCell ref="R71:S71"/>
    <mergeCell ref="T71:U71"/>
    <mergeCell ref="R72:S72"/>
    <mergeCell ref="T72:U72"/>
    <mergeCell ref="R73:S73"/>
    <mergeCell ref="T73:U73"/>
    <mergeCell ref="R68:S68"/>
    <mergeCell ref="T68:U68"/>
    <mergeCell ref="R69:S69"/>
    <mergeCell ref="T69:U69"/>
    <mergeCell ref="R70:S70"/>
    <mergeCell ref="T70:U70"/>
    <mergeCell ref="R65:S65"/>
    <mergeCell ref="T65:U65"/>
    <mergeCell ref="R66:S66"/>
    <mergeCell ref="T66:U66"/>
    <mergeCell ref="R67:S67"/>
    <mergeCell ref="T67:U67"/>
    <mergeCell ref="R62:S62"/>
    <mergeCell ref="T62:U62"/>
    <mergeCell ref="R63:S63"/>
    <mergeCell ref="T63:U63"/>
    <mergeCell ref="R64:S64"/>
    <mergeCell ref="T64:U64"/>
    <mergeCell ref="R59:S59"/>
    <mergeCell ref="T59:U59"/>
    <mergeCell ref="R60:S60"/>
    <mergeCell ref="T60:U60"/>
    <mergeCell ref="R61:S61"/>
    <mergeCell ref="T61:U61"/>
    <mergeCell ref="R56:S56"/>
    <mergeCell ref="T56:U56"/>
    <mergeCell ref="R57:S57"/>
    <mergeCell ref="T57:U57"/>
    <mergeCell ref="R58:S58"/>
    <mergeCell ref="T58:U58"/>
    <mergeCell ref="R53:S53"/>
    <mergeCell ref="T53:U53"/>
    <mergeCell ref="R54:S54"/>
    <mergeCell ref="T54:U54"/>
    <mergeCell ref="R55:S55"/>
    <mergeCell ref="T55:U55"/>
    <mergeCell ref="R50:S50"/>
    <mergeCell ref="T50:U50"/>
    <mergeCell ref="R51:S51"/>
    <mergeCell ref="T51:U51"/>
    <mergeCell ref="R52:S52"/>
    <mergeCell ref="T52:U52"/>
    <mergeCell ref="R47:S47"/>
    <mergeCell ref="T47:U47"/>
    <mergeCell ref="R48:S48"/>
    <mergeCell ref="T48:U48"/>
    <mergeCell ref="R49:S49"/>
    <mergeCell ref="T49:U49"/>
    <mergeCell ref="R46:S46"/>
    <mergeCell ref="T46:U46"/>
    <mergeCell ref="R43:S43"/>
    <mergeCell ref="T43:U43"/>
    <mergeCell ref="R44:S44"/>
    <mergeCell ref="T44:U44"/>
    <mergeCell ref="R45:S45"/>
    <mergeCell ref="T45:U45"/>
    <mergeCell ref="A41:B41"/>
    <mergeCell ref="H41:J41"/>
    <mergeCell ref="K41:L41"/>
    <mergeCell ref="R41:S41"/>
    <mergeCell ref="T41:U41"/>
    <mergeCell ref="A42:B42"/>
    <mergeCell ref="H42:J42"/>
    <mergeCell ref="K42:L42"/>
    <mergeCell ref="R42:S42"/>
    <mergeCell ref="T42:U42"/>
    <mergeCell ref="A39:B39"/>
    <mergeCell ref="H39:J39"/>
    <mergeCell ref="K39:L39"/>
    <mergeCell ref="R39:S39"/>
    <mergeCell ref="T39:U39"/>
    <mergeCell ref="A40:B40"/>
    <mergeCell ref="H40:J40"/>
    <mergeCell ref="K40:L40"/>
    <mergeCell ref="R40:S40"/>
    <mergeCell ref="T40:U40"/>
    <mergeCell ref="A37:B37"/>
    <mergeCell ref="H37:J37"/>
    <mergeCell ref="K37:L37"/>
    <mergeCell ref="R37:S37"/>
    <mergeCell ref="T37:U37"/>
    <mergeCell ref="A38:B38"/>
    <mergeCell ref="H38:J38"/>
    <mergeCell ref="K38:L38"/>
    <mergeCell ref="R38:S38"/>
    <mergeCell ref="T38:U38"/>
    <mergeCell ref="A35:B35"/>
    <mergeCell ref="H35:J35"/>
    <mergeCell ref="K35:L35"/>
    <mergeCell ref="R35:S35"/>
    <mergeCell ref="T35:U35"/>
    <mergeCell ref="A36:B36"/>
    <mergeCell ref="H36:J36"/>
    <mergeCell ref="K36:L36"/>
    <mergeCell ref="R36:S36"/>
    <mergeCell ref="T36:U36"/>
    <mergeCell ref="A33:B33"/>
    <mergeCell ref="H33:J33"/>
    <mergeCell ref="K33:L33"/>
    <mergeCell ref="R33:S33"/>
    <mergeCell ref="T33:U33"/>
    <mergeCell ref="A34:B34"/>
    <mergeCell ref="H34:J34"/>
    <mergeCell ref="K34:L34"/>
    <mergeCell ref="R34:S34"/>
    <mergeCell ref="T34:U34"/>
    <mergeCell ref="A31:B31"/>
    <mergeCell ref="H31:J31"/>
    <mergeCell ref="K31:L31"/>
    <mergeCell ref="R31:S31"/>
    <mergeCell ref="T31:U31"/>
    <mergeCell ref="A32:B32"/>
    <mergeCell ref="H32:J32"/>
    <mergeCell ref="K32:L32"/>
    <mergeCell ref="R32:S32"/>
    <mergeCell ref="T32:U32"/>
    <mergeCell ref="A29:B29"/>
    <mergeCell ref="H29:J29"/>
    <mergeCell ref="K29:L29"/>
    <mergeCell ref="R29:S29"/>
    <mergeCell ref="T29:U29"/>
    <mergeCell ref="A30:B30"/>
    <mergeCell ref="H30:J30"/>
    <mergeCell ref="K30:L30"/>
    <mergeCell ref="R30:S30"/>
    <mergeCell ref="T30:U30"/>
    <mergeCell ref="A24:B24"/>
    <mergeCell ref="H24:J24"/>
    <mergeCell ref="K24:L24"/>
    <mergeCell ref="R24:S24"/>
    <mergeCell ref="T24:U24"/>
    <mergeCell ref="A27:B27"/>
    <mergeCell ref="A28:B28"/>
    <mergeCell ref="H28:J28"/>
    <mergeCell ref="K28:L28"/>
    <mergeCell ref="R28:S28"/>
    <mergeCell ref="T28:U28"/>
    <mergeCell ref="A25:B25"/>
    <mergeCell ref="H25:J25"/>
    <mergeCell ref="K25:L25"/>
    <mergeCell ref="R25:S25"/>
    <mergeCell ref="T25:U25"/>
    <mergeCell ref="A26:B26"/>
    <mergeCell ref="H26:J26"/>
    <mergeCell ref="K26:L26"/>
    <mergeCell ref="R26:S26"/>
    <mergeCell ref="T26:U26"/>
    <mergeCell ref="A22:B22"/>
    <mergeCell ref="H22:J22"/>
    <mergeCell ref="K22:L22"/>
    <mergeCell ref="R22:S22"/>
    <mergeCell ref="T22:U22"/>
    <mergeCell ref="A23:B23"/>
    <mergeCell ref="H23:J23"/>
    <mergeCell ref="K23:L23"/>
    <mergeCell ref="R23:S23"/>
    <mergeCell ref="T23:U23"/>
    <mergeCell ref="A20:B20"/>
    <mergeCell ref="H20:J20"/>
    <mergeCell ref="K20:L20"/>
    <mergeCell ref="R20:S20"/>
    <mergeCell ref="T20:U20"/>
    <mergeCell ref="A21:B21"/>
    <mergeCell ref="H21:J21"/>
    <mergeCell ref="K21:L21"/>
    <mergeCell ref="R21:S21"/>
    <mergeCell ref="T21:U21"/>
    <mergeCell ref="A18:B18"/>
    <mergeCell ref="H18:J18"/>
    <mergeCell ref="K18:L18"/>
    <mergeCell ref="R18:S18"/>
    <mergeCell ref="T18:U18"/>
    <mergeCell ref="A19:B19"/>
    <mergeCell ref="H19:J19"/>
    <mergeCell ref="K19:L19"/>
    <mergeCell ref="R19:S19"/>
    <mergeCell ref="T19:U19"/>
    <mergeCell ref="A16:B16"/>
    <mergeCell ref="H16:J16"/>
    <mergeCell ref="K16:L16"/>
    <mergeCell ref="R16:S16"/>
    <mergeCell ref="T16:U16"/>
    <mergeCell ref="A17:B17"/>
    <mergeCell ref="H17:J17"/>
    <mergeCell ref="K17:L17"/>
    <mergeCell ref="R17:S17"/>
    <mergeCell ref="T17:U17"/>
    <mergeCell ref="A14:B14"/>
    <mergeCell ref="H14:J14"/>
    <mergeCell ref="K14:L14"/>
    <mergeCell ref="R14:S14"/>
    <mergeCell ref="T14:U14"/>
    <mergeCell ref="A15:B15"/>
    <mergeCell ref="H15:J15"/>
    <mergeCell ref="K15:L15"/>
    <mergeCell ref="R15:S15"/>
    <mergeCell ref="T15:U15"/>
    <mergeCell ref="T11:U11"/>
    <mergeCell ref="A12:B12"/>
    <mergeCell ref="H12:J12"/>
    <mergeCell ref="K12:L12"/>
    <mergeCell ref="R12:S12"/>
    <mergeCell ref="T12:U12"/>
    <mergeCell ref="A13:B13"/>
    <mergeCell ref="H13:J13"/>
    <mergeCell ref="K13:L13"/>
    <mergeCell ref="R13:S13"/>
    <mergeCell ref="T13:U13"/>
    <mergeCell ref="A5:L5"/>
    <mergeCell ref="R5:S5"/>
    <mergeCell ref="T5:U5"/>
    <mergeCell ref="R6:S6"/>
    <mergeCell ref="T6:U6"/>
    <mergeCell ref="A7:B11"/>
    <mergeCell ref="C7:C11"/>
    <mergeCell ref="D7:D11"/>
    <mergeCell ref="E7:L8"/>
    <mergeCell ref="R7:S7"/>
    <mergeCell ref="T7:U7"/>
    <mergeCell ref="R8:S8"/>
    <mergeCell ref="T8:U8"/>
    <mergeCell ref="E9:E11"/>
    <mergeCell ref="F9:L9"/>
    <mergeCell ref="R9:S9"/>
    <mergeCell ref="T9:U9"/>
    <mergeCell ref="F10:F11"/>
    <mergeCell ref="G10:G11"/>
    <mergeCell ref="H10:J11"/>
    <mergeCell ref="K10:L11"/>
    <mergeCell ref="R10:S10"/>
    <mergeCell ref="T10:U10"/>
    <mergeCell ref="R11:S11"/>
    <mergeCell ref="R2:S2"/>
    <mergeCell ref="T2:U2"/>
    <mergeCell ref="R3:S3"/>
    <mergeCell ref="T3:U3"/>
    <mergeCell ref="A4:L4"/>
    <mergeCell ref="R4:S4"/>
    <mergeCell ref="T4:U4"/>
    <mergeCell ref="J1:L1"/>
    <mergeCell ref="R1:S1"/>
    <mergeCell ref="T1:U1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  <rowBreaks count="2" manualBreakCount="2">
    <brk id="25" max="11" man="1"/>
    <brk id="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topLeftCell="A25" zoomScaleNormal="100" zoomScaleSheetLayoutView="100" workbookViewId="0">
      <selection activeCell="I28" sqref="I28"/>
    </sheetView>
  </sheetViews>
  <sheetFormatPr defaultRowHeight="15" x14ac:dyDescent="0.25"/>
  <cols>
    <col min="1" max="1" width="14.85546875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10.140625" style="9" customWidth="1"/>
    <col min="9" max="9" width="10.28515625" style="9" customWidth="1"/>
    <col min="10" max="10" width="8.28515625" style="9" customWidth="1"/>
    <col min="11" max="11" width="8.42578125" style="9" customWidth="1"/>
    <col min="12" max="12" width="7.7109375" style="9" customWidth="1"/>
    <col min="13" max="14" width="15.28515625" style="9" customWidth="1"/>
    <col min="15" max="18" width="9.140625" style="9"/>
    <col min="19" max="19" width="14" style="9" customWidth="1"/>
    <col min="20" max="16384" width="9.140625" style="9"/>
  </cols>
  <sheetData>
    <row r="1" spans="1:21" ht="7.5" customHeight="1" x14ac:dyDescent="0.25">
      <c r="R1" s="115"/>
      <c r="S1" s="115"/>
      <c r="T1" s="115"/>
      <c r="U1" s="115"/>
    </row>
    <row r="2" spans="1:21" ht="3.75" customHeight="1" x14ac:dyDescent="0.25">
      <c r="R2" s="115"/>
      <c r="S2" s="115"/>
      <c r="T2" s="115"/>
      <c r="U2" s="115"/>
    </row>
    <row r="3" spans="1:21" ht="0.75" hidden="1" customHeight="1" x14ac:dyDescent="0.25">
      <c r="R3" s="115"/>
      <c r="S3" s="115"/>
      <c r="T3" s="115"/>
      <c r="U3" s="115"/>
    </row>
    <row r="4" spans="1:21" ht="12" customHeight="1" x14ac:dyDescent="0.25">
      <c r="J4" s="130" t="s">
        <v>294</v>
      </c>
      <c r="K4" s="130"/>
      <c r="L4" s="130"/>
      <c r="R4" s="115"/>
      <c r="S4" s="115"/>
      <c r="T4" s="115"/>
      <c r="U4" s="115"/>
    </row>
    <row r="5" spans="1:21" hidden="1" x14ac:dyDescent="0.25">
      <c r="R5" s="115"/>
      <c r="S5" s="115"/>
      <c r="T5" s="115"/>
      <c r="U5" s="115"/>
    </row>
    <row r="6" spans="1:21" ht="6" hidden="1" customHeight="1" x14ac:dyDescent="0.25">
      <c r="R6" s="115"/>
      <c r="S6" s="115"/>
      <c r="T6" s="115"/>
      <c r="U6" s="115"/>
    </row>
    <row r="7" spans="1:21" ht="0.75" hidden="1" customHeight="1" x14ac:dyDescent="0.25">
      <c r="R7" s="115"/>
      <c r="S7" s="115"/>
      <c r="T7" s="115"/>
      <c r="U7" s="115"/>
    </row>
    <row r="8" spans="1:21" hidden="1" x14ac:dyDescent="0.25">
      <c r="R8" s="115"/>
      <c r="S8" s="115"/>
      <c r="T8" s="115"/>
      <c r="U8" s="115"/>
    </row>
    <row r="9" spans="1:21" hidden="1" x14ac:dyDescent="0.25">
      <c r="R9" s="115"/>
      <c r="S9" s="115"/>
      <c r="T9" s="115"/>
      <c r="U9" s="115"/>
    </row>
    <row r="10" spans="1:21" ht="18" hidden="1" customHeigh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R10" s="115"/>
      <c r="S10" s="115"/>
      <c r="T10" s="115"/>
      <c r="U10" s="115"/>
    </row>
    <row r="11" spans="1:21" ht="15.75" customHeight="1" x14ac:dyDescent="0.3">
      <c r="A11" s="138" t="s">
        <v>78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63"/>
      <c r="N11" s="63"/>
      <c r="R11" s="115"/>
      <c r="S11" s="115"/>
      <c r="T11" s="115"/>
      <c r="U11" s="115"/>
    </row>
    <row r="12" spans="1:21" ht="15" customHeight="1" x14ac:dyDescent="0.3">
      <c r="A12" s="138" t="s">
        <v>79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63"/>
      <c r="N12" s="63"/>
      <c r="R12" s="115"/>
      <c r="S12" s="115"/>
      <c r="T12" s="115"/>
      <c r="U12" s="115"/>
    </row>
    <row r="13" spans="1:21" ht="15" customHeight="1" x14ac:dyDescent="0.3">
      <c r="A13" s="138" t="s">
        <v>317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63"/>
      <c r="N13" s="63"/>
      <c r="R13" s="115"/>
      <c r="S13" s="115"/>
      <c r="T13" s="115"/>
      <c r="U13" s="115"/>
    </row>
    <row r="14" spans="1:21" hidden="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R14" s="115"/>
      <c r="S14" s="115"/>
      <c r="T14" s="115"/>
      <c r="U14" s="115"/>
    </row>
    <row r="15" spans="1:21" x14ac:dyDescent="0.25">
      <c r="A15" s="163" t="s">
        <v>25</v>
      </c>
      <c r="B15" s="163" t="s">
        <v>43</v>
      </c>
      <c r="C15" s="163" t="s">
        <v>80</v>
      </c>
      <c r="D15" s="164" t="s">
        <v>81</v>
      </c>
      <c r="E15" s="185"/>
      <c r="F15" s="185"/>
      <c r="G15" s="185"/>
      <c r="H15" s="185"/>
      <c r="I15" s="185"/>
      <c r="J15" s="185"/>
      <c r="K15" s="185"/>
      <c r="L15" s="186"/>
      <c r="M15" s="22"/>
      <c r="N15" s="22"/>
      <c r="R15" s="115"/>
      <c r="S15" s="115"/>
      <c r="T15" s="115"/>
      <c r="U15" s="115"/>
    </row>
    <row r="16" spans="1:21" ht="10.5" customHeight="1" x14ac:dyDescent="0.25">
      <c r="A16" s="183"/>
      <c r="B16" s="183"/>
      <c r="C16" s="183"/>
      <c r="D16" s="187"/>
      <c r="E16" s="188"/>
      <c r="F16" s="188"/>
      <c r="G16" s="188"/>
      <c r="H16" s="188"/>
      <c r="I16" s="188"/>
      <c r="J16" s="188"/>
      <c r="K16" s="188"/>
      <c r="L16" s="189"/>
      <c r="M16" s="22"/>
      <c r="N16" s="22"/>
      <c r="R16" s="115"/>
      <c r="S16" s="115"/>
      <c r="T16" s="115"/>
      <c r="U16" s="115"/>
    </row>
    <row r="17" spans="1:21" ht="12.75" customHeight="1" x14ac:dyDescent="0.25">
      <c r="A17" s="183"/>
      <c r="B17" s="183"/>
      <c r="C17" s="183"/>
      <c r="D17" s="190" t="s">
        <v>82</v>
      </c>
      <c r="E17" s="191"/>
      <c r="F17" s="192"/>
      <c r="G17" s="199" t="s">
        <v>47</v>
      </c>
      <c r="H17" s="200"/>
      <c r="I17" s="200"/>
      <c r="J17" s="200"/>
      <c r="K17" s="200"/>
      <c r="L17" s="201"/>
      <c r="M17" s="22"/>
      <c r="N17" s="22"/>
      <c r="R17" s="115"/>
      <c r="S17" s="115"/>
      <c r="T17" s="115"/>
      <c r="U17" s="115"/>
    </row>
    <row r="18" spans="1:21" x14ac:dyDescent="0.25">
      <c r="A18" s="183"/>
      <c r="B18" s="183"/>
      <c r="C18" s="183"/>
      <c r="D18" s="193"/>
      <c r="E18" s="194"/>
      <c r="F18" s="195"/>
      <c r="G18" s="202" t="s">
        <v>83</v>
      </c>
      <c r="H18" s="203"/>
      <c r="I18" s="204"/>
      <c r="J18" s="202" t="s">
        <v>84</v>
      </c>
      <c r="K18" s="203"/>
      <c r="L18" s="204"/>
      <c r="M18" s="22"/>
      <c r="N18" s="22"/>
      <c r="R18" s="115"/>
      <c r="S18" s="115"/>
      <c r="T18" s="115"/>
      <c r="U18" s="115"/>
    </row>
    <row r="19" spans="1:21" ht="76.5" customHeight="1" x14ac:dyDescent="0.25">
      <c r="A19" s="183"/>
      <c r="B19" s="183"/>
      <c r="C19" s="183"/>
      <c r="D19" s="196"/>
      <c r="E19" s="197"/>
      <c r="F19" s="198"/>
      <c r="G19" s="205"/>
      <c r="H19" s="206"/>
      <c r="I19" s="207"/>
      <c r="J19" s="205"/>
      <c r="K19" s="206"/>
      <c r="L19" s="207"/>
      <c r="M19" s="22"/>
      <c r="N19" s="22"/>
      <c r="R19" s="115"/>
      <c r="S19" s="115"/>
      <c r="T19" s="115"/>
      <c r="U19" s="115"/>
    </row>
    <row r="20" spans="1:21" ht="78" customHeight="1" x14ac:dyDescent="0.25">
      <c r="A20" s="184"/>
      <c r="B20" s="184"/>
      <c r="C20" s="184"/>
      <c r="D20" s="48" t="s">
        <v>321</v>
      </c>
      <c r="E20" s="48" t="s">
        <v>322</v>
      </c>
      <c r="F20" s="48" t="s">
        <v>323</v>
      </c>
      <c r="G20" s="48" t="s">
        <v>321</v>
      </c>
      <c r="H20" s="48" t="s">
        <v>322</v>
      </c>
      <c r="I20" s="48" t="s">
        <v>324</v>
      </c>
      <c r="J20" s="48" t="s">
        <v>321</v>
      </c>
      <c r="K20" s="48" t="s">
        <v>322</v>
      </c>
      <c r="L20" s="48" t="s">
        <v>325</v>
      </c>
      <c r="M20" s="22"/>
      <c r="N20" s="22"/>
      <c r="R20" s="115"/>
      <c r="S20" s="115"/>
      <c r="T20" s="115"/>
      <c r="U20" s="115"/>
    </row>
    <row r="21" spans="1:21" ht="12.75" customHeight="1" x14ac:dyDescent="0.25">
      <c r="A21" s="45">
        <v>1</v>
      </c>
      <c r="B21" s="45">
        <v>2</v>
      </c>
      <c r="C21" s="45">
        <v>3</v>
      </c>
      <c r="D21" s="45">
        <v>4</v>
      </c>
      <c r="E21" s="45">
        <v>5</v>
      </c>
      <c r="F21" s="45">
        <v>6</v>
      </c>
      <c r="G21" s="45">
        <v>7</v>
      </c>
      <c r="H21" s="45">
        <v>8</v>
      </c>
      <c r="I21" s="45">
        <v>9</v>
      </c>
      <c r="J21" s="45">
        <v>10</v>
      </c>
      <c r="K21" s="45">
        <v>11</v>
      </c>
      <c r="L21" s="45">
        <v>12</v>
      </c>
      <c r="M21" s="22"/>
      <c r="N21" s="22"/>
      <c r="R21" s="115"/>
      <c r="S21" s="115"/>
      <c r="T21" s="115"/>
      <c r="U21" s="115"/>
    </row>
    <row r="22" spans="1:21" ht="89.25" customHeight="1" x14ac:dyDescent="0.25">
      <c r="A22" s="25" t="s">
        <v>85</v>
      </c>
      <c r="B22" s="28" t="s">
        <v>283</v>
      </c>
      <c r="C22" s="18">
        <v>2018</v>
      </c>
      <c r="D22" s="52">
        <f>т.2!E32</f>
        <v>837078.51</v>
      </c>
      <c r="E22" s="52">
        <v>635750</v>
      </c>
      <c r="F22" s="52">
        <v>635750</v>
      </c>
      <c r="G22" s="52">
        <f>D22</f>
        <v>837078.51</v>
      </c>
      <c r="H22" s="60">
        <f>E22</f>
        <v>635750</v>
      </c>
      <c r="I22" s="57">
        <f>F22</f>
        <v>635750</v>
      </c>
      <c r="J22" s="18"/>
      <c r="K22" s="45"/>
      <c r="L22" s="45"/>
      <c r="M22" s="22"/>
      <c r="N22" s="22"/>
      <c r="R22" s="115"/>
      <c r="S22" s="115"/>
      <c r="T22" s="115"/>
      <c r="U22" s="115"/>
    </row>
    <row r="23" spans="1:21" ht="119.25" customHeight="1" x14ac:dyDescent="0.25">
      <c r="A23" s="26" t="s">
        <v>86</v>
      </c>
      <c r="B23" s="43" t="s">
        <v>284</v>
      </c>
      <c r="C23" s="44">
        <v>2017</v>
      </c>
      <c r="D23" s="41"/>
      <c r="E23" s="41"/>
      <c r="F23" s="41"/>
      <c r="G23" s="41"/>
      <c r="H23" s="41"/>
      <c r="I23" s="41"/>
      <c r="J23" s="41"/>
      <c r="K23" s="41"/>
      <c r="L23" s="42"/>
      <c r="M23" s="22"/>
      <c r="N23" s="22"/>
      <c r="R23" s="115"/>
      <c r="S23" s="115"/>
      <c r="T23" s="115"/>
      <c r="U23" s="115"/>
    </row>
    <row r="24" spans="1:21" ht="12.75" hidden="1" customHeight="1" x14ac:dyDescent="0.25">
      <c r="A24" s="27" t="s">
        <v>76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2"/>
      <c r="M24" s="22"/>
      <c r="N24" s="22"/>
      <c r="R24" s="115"/>
      <c r="S24" s="115"/>
      <c r="T24" s="115"/>
      <c r="U24" s="115"/>
    </row>
    <row r="25" spans="1:21" ht="12.75" customHeight="1" x14ac:dyDescent="0.25">
      <c r="A25" s="27" t="s">
        <v>87</v>
      </c>
      <c r="B25" s="44">
        <v>1002</v>
      </c>
      <c r="C25" s="41">
        <v>2017</v>
      </c>
      <c r="D25" s="41"/>
      <c r="E25" s="41"/>
      <c r="F25" s="41"/>
      <c r="G25" s="41"/>
      <c r="H25" s="41"/>
      <c r="I25" s="41"/>
      <c r="J25" s="41"/>
      <c r="K25" s="41"/>
      <c r="L25" s="42"/>
      <c r="M25" s="22"/>
      <c r="N25" s="22"/>
      <c r="R25" s="115"/>
      <c r="S25" s="115"/>
      <c r="T25" s="115"/>
      <c r="U25" s="115"/>
    </row>
    <row r="26" spans="1:21" ht="12.75" customHeight="1" x14ac:dyDescent="0.25">
      <c r="A26" s="16" t="s">
        <v>88</v>
      </c>
      <c r="B26" s="44">
        <v>1003</v>
      </c>
      <c r="C26" s="41">
        <v>2017</v>
      </c>
      <c r="D26" s="41"/>
      <c r="E26" s="41"/>
      <c r="F26" s="41"/>
      <c r="G26" s="41"/>
      <c r="H26" s="41"/>
      <c r="I26" s="41"/>
      <c r="J26" s="41"/>
      <c r="K26" s="41"/>
      <c r="L26" s="42"/>
      <c r="M26" s="22"/>
      <c r="N26" s="22"/>
      <c r="R26" s="115"/>
      <c r="S26" s="115"/>
      <c r="T26" s="115"/>
      <c r="U26" s="115"/>
    </row>
    <row r="27" spans="1:21" ht="73.5" customHeight="1" x14ac:dyDescent="0.25">
      <c r="A27" s="46" t="s">
        <v>89</v>
      </c>
      <c r="B27" s="18">
        <v>2001</v>
      </c>
      <c r="C27" s="18">
        <v>2018</v>
      </c>
      <c r="D27" s="52">
        <f>D22</f>
        <v>837078.51</v>
      </c>
      <c r="E27" s="52">
        <f>E22</f>
        <v>635750</v>
      </c>
      <c r="F27" s="52">
        <f>F22</f>
        <v>635750</v>
      </c>
      <c r="G27" s="52">
        <f>D27</f>
        <v>837078.51</v>
      </c>
      <c r="H27" s="60">
        <f>H22</f>
        <v>635750</v>
      </c>
      <c r="I27" s="57">
        <f>I22</f>
        <v>635750</v>
      </c>
      <c r="J27" s="16"/>
      <c r="K27" s="16"/>
      <c r="L27" s="24"/>
      <c r="M27" s="22"/>
      <c r="N27" s="22"/>
      <c r="R27" s="115"/>
      <c r="S27" s="115"/>
      <c r="T27" s="115"/>
      <c r="U27" s="115"/>
    </row>
    <row r="28" spans="1:21" ht="14.25" customHeight="1" x14ac:dyDescent="0.25">
      <c r="A28" s="27" t="s">
        <v>76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24"/>
      <c r="M28" s="22"/>
      <c r="N28" s="22"/>
      <c r="R28" s="115"/>
      <c r="S28" s="115"/>
      <c r="T28" s="115"/>
      <c r="U28" s="115"/>
    </row>
    <row r="29" spans="1:21" ht="36" customHeight="1" x14ac:dyDescent="0.25">
      <c r="A29" s="46" t="s">
        <v>342</v>
      </c>
      <c r="B29" s="18"/>
      <c r="C29" s="18">
        <v>2018</v>
      </c>
      <c r="D29" s="52">
        <f>D27</f>
        <v>837078.51</v>
      </c>
      <c r="E29" s="18"/>
      <c r="F29" s="18"/>
      <c r="G29" s="52">
        <f>D29</f>
        <v>837078.51</v>
      </c>
      <c r="H29" s="18"/>
      <c r="I29" s="18"/>
      <c r="J29" s="16"/>
      <c r="K29" s="16"/>
      <c r="L29" s="24"/>
      <c r="M29" s="22"/>
      <c r="N29" s="22"/>
      <c r="R29" s="115"/>
      <c r="S29" s="115"/>
      <c r="T29" s="115"/>
      <c r="U29" s="115"/>
    </row>
    <row r="30" spans="1:21" ht="12.75" customHeight="1" x14ac:dyDescent="0.25">
      <c r="B30" s="18"/>
      <c r="C30" s="18">
        <v>2018</v>
      </c>
      <c r="D30" s="52"/>
      <c r="E30" s="18"/>
      <c r="F30" s="18"/>
      <c r="G30" s="52"/>
      <c r="H30" s="18"/>
      <c r="I30" s="18"/>
      <c r="J30" s="16"/>
      <c r="K30" s="16"/>
      <c r="L30" s="24"/>
      <c r="M30" s="22"/>
      <c r="N30" s="22"/>
      <c r="R30" s="115"/>
      <c r="S30" s="115"/>
      <c r="T30" s="115"/>
      <c r="U30" s="115"/>
    </row>
    <row r="31" spans="1:21" ht="12.75" customHeight="1" x14ac:dyDescent="0.25">
      <c r="A31" s="46"/>
      <c r="B31" s="18"/>
      <c r="C31" s="18">
        <v>2018</v>
      </c>
      <c r="D31" s="52"/>
      <c r="E31" s="18"/>
      <c r="F31" s="18"/>
      <c r="G31" s="52"/>
      <c r="H31" s="18"/>
      <c r="I31" s="18"/>
      <c r="J31" s="16"/>
      <c r="K31" s="16"/>
      <c r="L31" s="24"/>
      <c r="M31" s="22"/>
      <c r="N31" s="22"/>
      <c r="R31" s="93"/>
      <c r="S31" s="93"/>
      <c r="T31" s="93"/>
      <c r="U31" s="93"/>
    </row>
    <row r="32" spans="1:21" ht="22.5" customHeight="1" x14ac:dyDescent="0.25">
      <c r="R32" s="115"/>
      <c r="S32" s="115"/>
      <c r="T32" s="115"/>
      <c r="U32" s="115"/>
    </row>
    <row r="33" spans="18:21" x14ac:dyDescent="0.25">
      <c r="R33" s="115"/>
      <c r="S33" s="115"/>
      <c r="T33" s="115"/>
      <c r="U33" s="115"/>
    </row>
    <row r="34" spans="18:21" x14ac:dyDescent="0.25">
      <c r="R34" s="115"/>
      <c r="S34" s="115"/>
      <c r="T34" s="115"/>
      <c r="U34" s="115"/>
    </row>
    <row r="35" spans="18:21" x14ac:dyDescent="0.25">
      <c r="R35" s="115"/>
      <c r="S35" s="115"/>
      <c r="T35" s="115"/>
      <c r="U35" s="115"/>
    </row>
    <row r="36" spans="18:21" x14ac:dyDescent="0.25">
      <c r="R36" s="115"/>
      <c r="S36" s="115"/>
      <c r="T36" s="115"/>
      <c r="U36" s="115"/>
    </row>
    <row r="37" spans="18:21" x14ac:dyDescent="0.25">
      <c r="R37" s="115"/>
      <c r="S37" s="115"/>
      <c r="T37" s="115"/>
      <c r="U37" s="115"/>
    </row>
    <row r="38" spans="18:21" x14ac:dyDescent="0.25">
      <c r="R38" s="115"/>
      <c r="S38" s="115"/>
      <c r="T38" s="115"/>
      <c r="U38" s="115"/>
    </row>
    <row r="39" spans="18:21" x14ac:dyDescent="0.25">
      <c r="R39" s="115"/>
      <c r="S39" s="115"/>
      <c r="T39" s="115"/>
      <c r="U39" s="115"/>
    </row>
    <row r="40" spans="18:21" x14ac:dyDescent="0.25">
      <c r="R40" s="115"/>
      <c r="S40" s="115"/>
      <c r="T40" s="115"/>
      <c r="U40" s="115"/>
    </row>
    <row r="41" spans="18:21" x14ac:dyDescent="0.25">
      <c r="R41" s="115"/>
      <c r="S41" s="115"/>
      <c r="T41" s="115"/>
      <c r="U41" s="115"/>
    </row>
    <row r="42" spans="18:21" x14ac:dyDescent="0.25">
      <c r="R42" s="115"/>
      <c r="S42" s="115"/>
      <c r="T42" s="115"/>
      <c r="U42" s="115"/>
    </row>
    <row r="43" spans="18:21" x14ac:dyDescent="0.25">
      <c r="R43" s="115"/>
      <c r="S43" s="115"/>
      <c r="T43" s="115"/>
      <c r="U43" s="115"/>
    </row>
    <row r="44" spans="18:21" x14ac:dyDescent="0.25">
      <c r="R44" s="115"/>
      <c r="S44" s="115"/>
      <c r="T44" s="115"/>
      <c r="U44" s="115"/>
    </row>
    <row r="45" spans="18:21" x14ac:dyDescent="0.25">
      <c r="R45" s="115"/>
      <c r="S45" s="115"/>
      <c r="T45" s="115"/>
      <c r="U45" s="115"/>
    </row>
    <row r="46" spans="18:21" x14ac:dyDescent="0.25">
      <c r="R46" s="115"/>
      <c r="S46" s="115"/>
      <c r="T46" s="115"/>
      <c r="U46" s="115"/>
    </row>
    <row r="47" spans="18:21" x14ac:dyDescent="0.25">
      <c r="R47" s="115"/>
      <c r="S47" s="115"/>
      <c r="T47" s="115"/>
      <c r="U47" s="115"/>
    </row>
    <row r="48" spans="18:21" x14ac:dyDescent="0.25">
      <c r="R48" s="115"/>
      <c r="S48" s="115"/>
      <c r="T48" s="115"/>
      <c r="U48" s="115"/>
    </row>
    <row r="49" spans="18:21" x14ac:dyDescent="0.25">
      <c r="R49" s="115"/>
      <c r="S49" s="115"/>
      <c r="T49" s="115"/>
      <c r="U49" s="115"/>
    </row>
    <row r="50" spans="18:21" x14ac:dyDescent="0.25">
      <c r="R50" s="115"/>
      <c r="S50" s="115"/>
      <c r="T50" s="115"/>
      <c r="U50" s="115"/>
    </row>
    <row r="51" spans="18:21" x14ac:dyDescent="0.25">
      <c r="R51" s="115"/>
      <c r="S51" s="115"/>
      <c r="T51" s="115"/>
      <c r="U51" s="115"/>
    </row>
    <row r="52" spans="18:21" x14ac:dyDescent="0.25">
      <c r="R52" s="115"/>
      <c r="S52" s="115"/>
      <c r="T52" s="115"/>
      <c r="U52" s="115"/>
    </row>
    <row r="53" spans="18:21" x14ac:dyDescent="0.25">
      <c r="R53" s="115"/>
      <c r="S53" s="115"/>
      <c r="T53" s="115"/>
      <c r="U53" s="115"/>
    </row>
    <row r="54" spans="18:21" x14ac:dyDescent="0.25">
      <c r="R54" s="115"/>
      <c r="S54" s="115"/>
      <c r="T54" s="115"/>
      <c r="U54" s="115"/>
    </row>
    <row r="55" spans="18:21" x14ac:dyDescent="0.25">
      <c r="R55" s="115"/>
      <c r="S55" s="115"/>
      <c r="T55" s="115"/>
      <c r="U55" s="115"/>
    </row>
    <row r="56" spans="18:21" x14ac:dyDescent="0.25">
      <c r="R56" s="115"/>
      <c r="S56" s="115"/>
      <c r="T56" s="115"/>
      <c r="U56" s="115"/>
    </row>
    <row r="57" spans="18:21" x14ac:dyDescent="0.25">
      <c r="R57" s="115"/>
      <c r="S57" s="115"/>
      <c r="T57" s="115"/>
      <c r="U57" s="115"/>
    </row>
    <row r="58" spans="18:21" x14ac:dyDescent="0.25">
      <c r="R58" s="115"/>
      <c r="S58" s="115"/>
      <c r="T58" s="115"/>
      <c r="U58" s="115"/>
    </row>
    <row r="59" spans="18:21" x14ac:dyDescent="0.25">
      <c r="R59" s="115"/>
      <c r="S59" s="115"/>
      <c r="T59" s="115"/>
      <c r="U59" s="115"/>
    </row>
    <row r="60" spans="18:21" x14ac:dyDescent="0.25">
      <c r="R60" s="115"/>
      <c r="S60" s="115"/>
      <c r="T60" s="115"/>
      <c r="U60" s="115"/>
    </row>
    <row r="61" spans="18:21" x14ac:dyDescent="0.25">
      <c r="R61" s="115"/>
      <c r="S61" s="115"/>
      <c r="T61" s="115"/>
      <c r="U61" s="115"/>
    </row>
    <row r="62" spans="18:21" x14ac:dyDescent="0.25">
      <c r="R62" s="115"/>
      <c r="S62" s="115"/>
      <c r="T62" s="115"/>
      <c r="U62" s="115"/>
    </row>
    <row r="63" spans="18:21" x14ac:dyDescent="0.25">
      <c r="R63" s="115"/>
      <c r="S63" s="115"/>
      <c r="T63" s="115"/>
      <c r="U63" s="115"/>
    </row>
    <row r="64" spans="18:21" x14ac:dyDescent="0.25">
      <c r="R64" s="115"/>
      <c r="S64" s="115"/>
      <c r="T64" s="115"/>
      <c r="U64" s="115"/>
    </row>
    <row r="65" spans="18:21" x14ac:dyDescent="0.25">
      <c r="R65" s="115"/>
      <c r="S65" s="115"/>
      <c r="T65" s="115"/>
      <c r="U65" s="115"/>
    </row>
    <row r="66" spans="18:21" x14ac:dyDescent="0.25">
      <c r="R66" s="115"/>
      <c r="S66" s="115"/>
      <c r="T66" s="115"/>
      <c r="U66" s="115"/>
    </row>
    <row r="67" spans="18:21" x14ac:dyDescent="0.25">
      <c r="R67" s="115"/>
      <c r="S67" s="115"/>
      <c r="T67" s="115"/>
      <c r="U67" s="115"/>
    </row>
    <row r="68" spans="18:21" x14ac:dyDescent="0.25">
      <c r="R68" s="115"/>
      <c r="S68" s="115"/>
      <c r="T68" s="115"/>
      <c r="U68" s="115"/>
    </row>
    <row r="69" spans="18:21" x14ac:dyDescent="0.25">
      <c r="R69" s="115"/>
      <c r="S69" s="115"/>
      <c r="T69" s="115"/>
      <c r="U69" s="115"/>
    </row>
    <row r="70" spans="18:21" x14ac:dyDescent="0.25">
      <c r="R70" s="115"/>
      <c r="S70" s="115"/>
      <c r="T70" s="115"/>
      <c r="U70" s="115"/>
    </row>
    <row r="71" spans="18:21" x14ac:dyDescent="0.25">
      <c r="R71" s="115"/>
      <c r="S71" s="115"/>
      <c r="T71" s="115"/>
      <c r="U71" s="115"/>
    </row>
    <row r="72" spans="18:21" x14ac:dyDescent="0.25">
      <c r="R72" s="115"/>
      <c r="S72" s="115"/>
      <c r="T72" s="115"/>
      <c r="U72" s="115"/>
    </row>
    <row r="73" spans="18:21" x14ac:dyDescent="0.25">
      <c r="R73" s="115"/>
      <c r="S73" s="115"/>
      <c r="T73" s="115"/>
      <c r="U73" s="115"/>
    </row>
    <row r="74" spans="18:21" x14ac:dyDescent="0.25">
      <c r="R74" s="115"/>
      <c r="S74" s="115"/>
      <c r="T74" s="115"/>
      <c r="U74" s="115"/>
    </row>
    <row r="75" spans="18:21" x14ac:dyDescent="0.25">
      <c r="R75" s="115"/>
      <c r="S75" s="115"/>
      <c r="T75" s="115"/>
      <c r="U75" s="115"/>
    </row>
    <row r="76" spans="18:21" x14ac:dyDescent="0.25">
      <c r="R76" s="115"/>
      <c r="S76" s="115"/>
      <c r="T76" s="115"/>
      <c r="U76" s="115"/>
    </row>
    <row r="77" spans="18:21" x14ac:dyDescent="0.25">
      <c r="R77" s="115"/>
      <c r="S77" s="115"/>
      <c r="T77" s="115"/>
      <c r="U77" s="115"/>
    </row>
    <row r="78" spans="18:21" x14ac:dyDescent="0.25">
      <c r="R78" s="115"/>
      <c r="S78" s="115"/>
      <c r="T78" s="115"/>
      <c r="U78" s="115"/>
    </row>
    <row r="79" spans="18:21" x14ac:dyDescent="0.25">
      <c r="R79" s="115"/>
      <c r="S79" s="115"/>
      <c r="T79" s="115"/>
      <c r="U79" s="115"/>
    </row>
    <row r="80" spans="18:21" x14ac:dyDescent="0.25">
      <c r="R80" s="115"/>
      <c r="S80" s="115"/>
      <c r="T80" s="115"/>
      <c r="U80" s="115"/>
    </row>
    <row r="81" spans="18:21" x14ac:dyDescent="0.25">
      <c r="R81" s="115"/>
      <c r="S81" s="115"/>
      <c r="T81" s="115"/>
      <c r="U81" s="115"/>
    </row>
    <row r="82" spans="18:21" x14ac:dyDescent="0.25">
      <c r="R82" s="115"/>
      <c r="S82" s="115"/>
      <c r="T82" s="115"/>
      <c r="U82" s="115"/>
    </row>
    <row r="83" spans="18:21" x14ac:dyDescent="0.25">
      <c r="R83" s="115"/>
      <c r="S83" s="115"/>
      <c r="T83" s="115"/>
      <c r="U83" s="115"/>
    </row>
    <row r="84" spans="18:21" x14ac:dyDescent="0.25">
      <c r="R84" s="115"/>
      <c r="S84" s="115"/>
      <c r="T84" s="115"/>
      <c r="U84" s="115"/>
    </row>
    <row r="85" spans="18:21" x14ac:dyDescent="0.25">
      <c r="R85" s="115"/>
      <c r="S85" s="115"/>
      <c r="T85" s="115"/>
      <c r="U85" s="115"/>
    </row>
    <row r="86" spans="18:21" x14ac:dyDescent="0.25">
      <c r="R86" s="115"/>
      <c r="S86" s="115"/>
      <c r="T86" s="115"/>
      <c r="U86" s="115"/>
    </row>
    <row r="87" spans="18:21" x14ac:dyDescent="0.25">
      <c r="R87" s="115"/>
      <c r="S87" s="115"/>
      <c r="T87" s="115"/>
      <c r="U87" s="115"/>
    </row>
    <row r="88" spans="18:21" x14ac:dyDescent="0.25">
      <c r="R88" s="115"/>
      <c r="S88" s="115"/>
      <c r="T88" s="115"/>
      <c r="U88" s="115"/>
    </row>
    <row r="89" spans="18:21" x14ac:dyDescent="0.25">
      <c r="R89" s="115"/>
      <c r="S89" s="115"/>
      <c r="T89" s="115"/>
      <c r="U89" s="115"/>
    </row>
    <row r="90" spans="18:21" x14ac:dyDescent="0.25">
      <c r="R90" s="115"/>
      <c r="S90" s="115"/>
      <c r="T90" s="115"/>
      <c r="U90" s="115"/>
    </row>
    <row r="91" spans="18:21" x14ac:dyDescent="0.25">
      <c r="R91" s="115"/>
      <c r="S91" s="115"/>
      <c r="T91" s="115"/>
      <c r="U91" s="115"/>
    </row>
    <row r="92" spans="18:21" x14ac:dyDescent="0.25">
      <c r="R92" s="115"/>
      <c r="S92" s="115"/>
      <c r="T92" s="115"/>
      <c r="U92" s="115"/>
    </row>
    <row r="93" spans="18:21" x14ac:dyDescent="0.25">
      <c r="R93" s="115"/>
      <c r="S93" s="115"/>
      <c r="T93" s="115"/>
      <c r="U93" s="115"/>
    </row>
    <row r="94" spans="18:21" x14ac:dyDescent="0.25">
      <c r="R94" s="115"/>
      <c r="S94" s="115"/>
      <c r="T94" s="115"/>
      <c r="U94" s="115"/>
    </row>
    <row r="95" spans="18:21" x14ac:dyDescent="0.25">
      <c r="R95" s="115"/>
      <c r="S95" s="115"/>
      <c r="T95" s="115"/>
      <c r="U95" s="115"/>
    </row>
    <row r="96" spans="18:21" x14ac:dyDescent="0.25">
      <c r="R96" s="115"/>
      <c r="S96" s="115"/>
      <c r="T96" s="115"/>
      <c r="U96" s="115"/>
    </row>
    <row r="97" spans="18:21" x14ac:dyDescent="0.25">
      <c r="R97" s="115"/>
      <c r="S97" s="115"/>
      <c r="T97" s="115"/>
      <c r="U97" s="115"/>
    </row>
    <row r="98" spans="18:21" x14ac:dyDescent="0.25">
      <c r="R98" s="115"/>
      <c r="S98" s="115"/>
      <c r="T98" s="115"/>
      <c r="U98" s="115"/>
    </row>
    <row r="99" spans="18:21" x14ac:dyDescent="0.25">
      <c r="R99" s="115"/>
      <c r="S99" s="115"/>
      <c r="T99" s="115"/>
      <c r="U99" s="115"/>
    </row>
    <row r="100" spans="18:21" x14ac:dyDescent="0.25">
      <c r="R100" s="115"/>
      <c r="S100" s="115"/>
      <c r="T100" s="115"/>
      <c r="U100" s="115"/>
    </row>
    <row r="101" spans="18:21" x14ac:dyDescent="0.25">
      <c r="R101" s="115"/>
      <c r="S101" s="115"/>
      <c r="T101" s="115"/>
      <c r="U101" s="115"/>
    </row>
    <row r="102" spans="18:21" x14ac:dyDescent="0.25">
      <c r="R102" s="115"/>
      <c r="S102" s="115"/>
      <c r="T102" s="115"/>
      <c r="U102" s="115"/>
    </row>
    <row r="103" spans="18:21" x14ac:dyDescent="0.25">
      <c r="R103" s="115"/>
      <c r="S103" s="115"/>
      <c r="T103" s="115"/>
      <c r="U103" s="115"/>
    </row>
    <row r="104" spans="18:21" x14ac:dyDescent="0.25">
      <c r="R104" s="115"/>
      <c r="S104" s="115"/>
      <c r="T104" s="115"/>
      <c r="U104" s="115"/>
    </row>
    <row r="105" spans="18:21" x14ac:dyDescent="0.25">
      <c r="R105" s="115"/>
      <c r="S105" s="115"/>
      <c r="T105" s="115"/>
      <c r="U105" s="115"/>
    </row>
    <row r="106" spans="18:21" x14ac:dyDescent="0.25">
      <c r="R106" s="115"/>
      <c r="S106" s="115"/>
      <c r="T106" s="115"/>
      <c r="U106" s="115"/>
    </row>
    <row r="107" spans="18:21" x14ac:dyDescent="0.25">
      <c r="R107" s="115"/>
      <c r="S107" s="115"/>
      <c r="T107" s="115"/>
      <c r="U107" s="115"/>
    </row>
    <row r="108" spans="18:21" x14ac:dyDescent="0.25">
      <c r="R108" s="115"/>
      <c r="S108" s="115"/>
      <c r="T108" s="115"/>
      <c r="U108" s="115"/>
    </row>
    <row r="109" spans="18:21" x14ac:dyDescent="0.25">
      <c r="R109" s="115"/>
      <c r="S109" s="115"/>
      <c r="T109" s="115"/>
      <c r="U109" s="115"/>
    </row>
    <row r="110" spans="18:21" x14ac:dyDescent="0.25">
      <c r="R110" s="115"/>
      <c r="S110" s="115"/>
      <c r="T110" s="115"/>
      <c r="U110" s="115"/>
    </row>
    <row r="111" spans="18:21" x14ac:dyDescent="0.25">
      <c r="R111" s="115"/>
      <c r="S111" s="115"/>
      <c r="T111" s="115"/>
      <c r="U111" s="115"/>
    </row>
    <row r="112" spans="18:21" x14ac:dyDescent="0.25">
      <c r="R112" s="115"/>
      <c r="S112" s="115"/>
      <c r="T112" s="115"/>
      <c r="U112" s="115"/>
    </row>
    <row r="113" spans="18:21" x14ac:dyDescent="0.25">
      <c r="R113" s="115"/>
      <c r="S113" s="115"/>
      <c r="T113" s="115"/>
      <c r="U113" s="115"/>
    </row>
    <row r="114" spans="18:21" x14ac:dyDescent="0.25">
      <c r="R114" s="115"/>
      <c r="S114" s="115"/>
      <c r="T114" s="115"/>
      <c r="U114" s="115"/>
    </row>
    <row r="115" spans="18:21" x14ac:dyDescent="0.25">
      <c r="R115" s="115"/>
      <c r="S115" s="115"/>
    </row>
    <row r="116" spans="18:21" x14ac:dyDescent="0.25">
      <c r="R116" s="115"/>
      <c r="S116" s="115"/>
    </row>
    <row r="117" spans="18:21" x14ac:dyDescent="0.25">
      <c r="R117" s="115"/>
      <c r="S117" s="115"/>
    </row>
    <row r="118" spans="18:21" x14ac:dyDescent="0.25">
      <c r="R118" s="115"/>
      <c r="S118" s="115"/>
    </row>
    <row r="119" spans="18:21" x14ac:dyDescent="0.25">
      <c r="R119" s="115"/>
      <c r="S119" s="115"/>
    </row>
    <row r="120" spans="18:21" x14ac:dyDescent="0.25">
      <c r="R120" s="115"/>
      <c r="S120" s="115"/>
    </row>
    <row r="121" spans="18:21" x14ac:dyDescent="0.25">
      <c r="R121" s="115"/>
      <c r="S121" s="115"/>
    </row>
    <row r="122" spans="18:21" x14ac:dyDescent="0.25">
      <c r="R122" s="115"/>
      <c r="S122" s="115"/>
    </row>
    <row r="123" spans="18:21" x14ac:dyDescent="0.25">
      <c r="R123" s="115"/>
      <c r="S123" s="115"/>
    </row>
    <row r="124" spans="18:21" x14ac:dyDescent="0.25">
      <c r="R124" s="115"/>
      <c r="S124" s="115"/>
    </row>
    <row r="125" spans="18:21" x14ac:dyDescent="0.25">
      <c r="R125" s="115"/>
      <c r="S125" s="115"/>
    </row>
    <row r="126" spans="18:21" x14ac:dyDescent="0.25">
      <c r="R126" s="115"/>
      <c r="S126" s="115"/>
    </row>
    <row r="127" spans="18:21" x14ac:dyDescent="0.25">
      <c r="R127" s="115"/>
      <c r="S127" s="115"/>
    </row>
    <row r="128" spans="18:21" x14ac:dyDescent="0.25">
      <c r="R128" s="115"/>
      <c r="S128" s="115"/>
    </row>
    <row r="129" spans="18:19" x14ac:dyDescent="0.25">
      <c r="R129" s="115"/>
      <c r="S129" s="115"/>
    </row>
    <row r="130" spans="18:19" x14ac:dyDescent="0.25">
      <c r="R130" s="115"/>
      <c r="S130" s="115"/>
    </row>
    <row r="131" spans="18:19" x14ac:dyDescent="0.25">
      <c r="R131" s="115"/>
      <c r="S131" s="115"/>
    </row>
  </sheetData>
  <mergeCells count="255">
    <mergeCell ref="R127:S127"/>
    <mergeCell ref="R128:S128"/>
    <mergeCell ref="R129:S129"/>
    <mergeCell ref="R130:S130"/>
    <mergeCell ref="R131:S131"/>
    <mergeCell ref="R121:S121"/>
    <mergeCell ref="R122:S122"/>
    <mergeCell ref="R123:S123"/>
    <mergeCell ref="R124:S124"/>
    <mergeCell ref="R125:S125"/>
    <mergeCell ref="R126:S126"/>
    <mergeCell ref="R115:S115"/>
    <mergeCell ref="R116:S116"/>
    <mergeCell ref="R117:S117"/>
    <mergeCell ref="R118:S118"/>
    <mergeCell ref="R119:S119"/>
    <mergeCell ref="R120:S120"/>
    <mergeCell ref="R112:S112"/>
    <mergeCell ref="T112:U112"/>
    <mergeCell ref="R113:S113"/>
    <mergeCell ref="T113:U113"/>
    <mergeCell ref="R114:S114"/>
    <mergeCell ref="T114:U114"/>
    <mergeCell ref="R109:S109"/>
    <mergeCell ref="T109:U109"/>
    <mergeCell ref="R110:S110"/>
    <mergeCell ref="T110:U110"/>
    <mergeCell ref="R111:S111"/>
    <mergeCell ref="T111:U111"/>
    <mergeCell ref="R106:S106"/>
    <mergeCell ref="T106:U106"/>
    <mergeCell ref="R107:S107"/>
    <mergeCell ref="T107:U107"/>
    <mergeCell ref="R108:S108"/>
    <mergeCell ref="T108:U108"/>
    <mergeCell ref="R103:S103"/>
    <mergeCell ref="T103:U103"/>
    <mergeCell ref="R104:S104"/>
    <mergeCell ref="T104:U104"/>
    <mergeCell ref="R105:S105"/>
    <mergeCell ref="T105:U105"/>
    <mergeCell ref="R100:S100"/>
    <mergeCell ref="T100:U100"/>
    <mergeCell ref="R101:S101"/>
    <mergeCell ref="T101:U101"/>
    <mergeCell ref="R102:S102"/>
    <mergeCell ref="T102:U102"/>
    <mergeCell ref="R97:S97"/>
    <mergeCell ref="T97:U97"/>
    <mergeCell ref="R98:S98"/>
    <mergeCell ref="T98:U98"/>
    <mergeCell ref="R99:S99"/>
    <mergeCell ref="T99:U99"/>
    <mergeCell ref="R94:S94"/>
    <mergeCell ref="T94:U94"/>
    <mergeCell ref="R95:S95"/>
    <mergeCell ref="T95:U95"/>
    <mergeCell ref="R96:S96"/>
    <mergeCell ref="T96:U96"/>
    <mergeCell ref="R91:S91"/>
    <mergeCell ref="T91:U91"/>
    <mergeCell ref="R92:S92"/>
    <mergeCell ref="T92:U92"/>
    <mergeCell ref="R93:S93"/>
    <mergeCell ref="T93:U93"/>
    <mergeCell ref="R88:S88"/>
    <mergeCell ref="T88:U88"/>
    <mergeCell ref="R89:S89"/>
    <mergeCell ref="T89:U89"/>
    <mergeCell ref="R90:S90"/>
    <mergeCell ref="T90:U90"/>
    <mergeCell ref="R85:S85"/>
    <mergeCell ref="T85:U85"/>
    <mergeCell ref="R86:S86"/>
    <mergeCell ref="T86:U86"/>
    <mergeCell ref="R87:S87"/>
    <mergeCell ref="T87:U87"/>
    <mergeCell ref="R82:S82"/>
    <mergeCell ref="T82:U82"/>
    <mergeCell ref="R83:S83"/>
    <mergeCell ref="T83:U83"/>
    <mergeCell ref="R84:S84"/>
    <mergeCell ref="T84:U84"/>
    <mergeCell ref="R79:S79"/>
    <mergeCell ref="T79:U79"/>
    <mergeCell ref="R80:S80"/>
    <mergeCell ref="T80:U80"/>
    <mergeCell ref="R81:S81"/>
    <mergeCell ref="T81:U81"/>
    <mergeCell ref="R76:S76"/>
    <mergeCell ref="T76:U76"/>
    <mergeCell ref="R77:S77"/>
    <mergeCell ref="T77:U77"/>
    <mergeCell ref="R78:S78"/>
    <mergeCell ref="T78:U78"/>
    <mergeCell ref="R73:S73"/>
    <mergeCell ref="T73:U73"/>
    <mergeCell ref="R74:S74"/>
    <mergeCell ref="T74:U74"/>
    <mergeCell ref="R75:S75"/>
    <mergeCell ref="T75:U75"/>
    <mergeCell ref="R70:S70"/>
    <mergeCell ref="T70:U70"/>
    <mergeCell ref="R71:S71"/>
    <mergeCell ref="T71:U71"/>
    <mergeCell ref="R72:S72"/>
    <mergeCell ref="T72:U72"/>
    <mergeCell ref="R67:S67"/>
    <mergeCell ref="T67:U67"/>
    <mergeCell ref="R68:S68"/>
    <mergeCell ref="T68:U68"/>
    <mergeCell ref="R69:S69"/>
    <mergeCell ref="T69:U69"/>
    <mergeCell ref="R64:S64"/>
    <mergeCell ref="T64:U64"/>
    <mergeCell ref="R65:S65"/>
    <mergeCell ref="T65:U65"/>
    <mergeCell ref="R66:S66"/>
    <mergeCell ref="T66:U66"/>
    <mergeCell ref="R61:S61"/>
    <mergeCell ref="T61:U61"/>
    <mergeCell ref="R62:S62"/>
    <mergeCell ref="T62:U62"/>
    <mergeCell ref="R63:S63"/>
    <mergeCell ref="T63:U63"/>
    <mergeCell ref="R58:S58"/>
    <mergeCell ref="T58:U58"/>
    <mergeCell ref="R59:S59"/>
    <mergeCell ref="T59:U59"/>
    <mergeCell ref="R60:S60"/>
    <mergeCell ref="T60:U60"/>
    <mergeCell ref="R55:S55"/>
    <mergeCell ref="T55:U55"/>
    <mergeCell ref="R56:S56"/>
    <mergeCell ref="T56:U56"/>
    <mergeCell ref="R57:S57"/>
    <mergeCell ref="T57:U57"/>
    <mergeCell ref="R52:S52"/>
    <mergeCell ref="T52:U52"/>
    <mergeCell ref="R53:S53"/>
    <mergeCell ref="T53:U53"/>
    <mergeCell ref="R54:S54"/>
    <mergeCell ref="T54:U54"/>
    <mergeCell ref="R49:S49"/>
    <mergeCell ref="T49:U49"/>
    <mergeCell ref="R50:S50"/>
    <mergeCell ref="T50:U50"/>
    <mergeCell ref="R51:S51"/>
    <mergeCell ref="T51:U51"/>
    <mergeCell ref="R46:S46"/>
    <mergeCell ref="T46:U46"/>
    <mergeCell ref="R47:S47"/>
    <mergeCell ref="T47:U47"/>
    <mergeCell ref="R48:S48"/>
    <mergeCell ref="T48:U48"/>
    <mergeCell ref="R43:S43"/>
    <mergeCell ref="T43:U43"/>
    <mergeCell ref="R44:S44"/>
    <mergeCell ref="T44:U44"/>
    <mergeCell ref="R45:S45"/>
    <mergeCell ref="T45:U45"/>
    <mergeCell ref="R40:S40"/>
    <mergeCell ref="T40:U40"/>
    <mergeCell ref="R41:S41"/>
    <mergeCell ref="T41:U41"/>
    <mergeCell ref="R42:S42"/>
    <mergeCell ref="T42:U42"/>
    <mergeCell ref="R37:S37"/>
    <mergeCell ref="T37:U37"/>
    <mergeCell ref="R38:S38"/>
    <mergeCell ref="T38:U38"/>
    <mergeCell ref="R39:S39"/>
    <mergeCell ref="T39:U39"/>
    <mergeCell ref="R34:S34"/>
    <mergeCell ref="T34:U34"/>
    <mergeCell ref="R35:S35"/>
    <mergeCell ref="T35:U35"/>
    <mergeCell ref="R36:S36"/>
    <mergeCell ref="T36:U36"/>
    <mergeCell ref="R33:S33"/>
    <mergeCell ref="T33:U33"/>
    <mergeCell ref="R29:S29"/>
    <mergeCell ref="T29:U29"/>
    <mergeCell ref="R30:S30"/>
    <mergeCell ref="T30:U30"/>
    <mergeCell ref="R32:S32"/>
    <mergeCell ref="T32:U32"/>
    <mergeCell ref="R26:S26"/>
    <mergeCell ref="T26:U26"/>
    <mergeCell ref="R27:S27"/>
    <mergeCell ref="T27:U27"/>
    <mergeCell ref="R28:S28"/>
    <mergeCell ref="T28:U28"/>
    <mergeCell ref="R23:S23"/>
    <mergeCell ref="T23:U23"/>
    <mergeCell ref="R24:S24"/>
    <mergeCell ref="T24:U24"/>
    <mergeCell ref="R25:S25"/>
    <mergeCell ref="T25:U25"/>
    <mergeCell ref="R20:S20"/>
    <mergeCell ref="T20:U20"/>
    <mergeCell ref="R21:S21"/>
    <mergeCell ref="T21:U21"/>
    <mergeCell ref="R22:S22"/>
    <mergeCell ref="T22:U22"/>
    <mergeCell ref="R14:S14"/>
    <mergeCell ref="T14:U14"/>
    <mergeCell ref="A15:A20"/>
    <mergeCell ref="B15:B20"/>
    <mergeCell ref="C15:C20"/>
    <mergeCell ref="D15:L16"/>
    <mergeCell ref="R15:S15"/>
    <mergeCell ref="T15:U15"/>
    <mergeCell ref="R16:S16"/>
    <mergeCell ref="T16:U16"/>
    <mergeCell ref="D17:F19"/>
    <mergeCell ref="G17:L17"/>
    <mergeCell ref="R17:S17"/>
    <mergeCell ref="T17:U17"/>
    <mergeCell ref="G18:I19"/>
    <mergeCell ref="J18:L19"/>
    <mergeCell ref="R18:S18"/>
    <mergeCell ref="T18:U18"/>
    <mergeCell ref="R19:S19"/>
    <mergeCell ref="T19:U19"/>
    <mergeCell ref="J4:L4"/>
    <mergeCell ref="R4:S4"/>
    <mergeCell ref="T4:U4"/>
    <mergeCell ref="R5:S5"/>
    <mergeCell ref="T5:U5"/>
    <mergeCell ref="A12:L12"/>
    <mergeCell ref="R12:S12"/>
    <mergeCell ref="T12:U12"/>
    <mergeCell ref="A13:L13"/>
    <mergeCell ref="R13:S13"/>
    <mergeCell ref="T13:U13"/>
    <mergeCell ref="R9:S9"/>
    <mergeCell ref="T9:U9"/>
    <mergeCell ref="R10:S10"/>
    <mergeCell ref="T10:U10"/>
    <mergeCell ref="A11:L11"/>
    <mergeCell ref="R11:S11"/>
    <mergeCell ref="T11:U11"/>
    <mergeCell ref="R1:S1"/>
    <mergeCell ref="T1:U1"/>
    <mergeCell ref="R2:S2"/>
    <mergeCell ref="T2:U2"/>
    <mergeCell ref="R6:S6"/>
    <mergeCell ref="T6:U6"/>
    <mergeCell ref="R7:S7"/>
    <mergeCell ref="T7:U7"/>
    <mergeCell ref="R8:S8"/>
    <mergeCell ref="T8:U8"/>
    <mergeCell ref="R3:S3"/>
    <mergeCell ref="T3:U3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"/>
  <sheetViews>
    <sheetView zoomScaleNormal="100" zoomScaleSheetLayoutView="100" workbookViewId="0">
      <selection activeCell="A32" sqref="A32:F33"/>
    </sheetView>
  </sheetViews>
  <sheetFormatPr defaultRowHeight="15" x14ac:dyDescent="0.2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8.42578125" style="9" customWidth="1"/>
    <col min="12" max="12" width="7.7109375" style="9" customWidth="1"/>
    <col min="13" max="14" width="15.28515625" style="9" customWidth="1"/>
    <col min="15" max="18" width="9.140625" style="9"/>
    <col min="19" max="19" width="14" style="9" customWidth="1"/>
    <col min="20" max="16384" width="9.140625" style="9"/>
  </cols>
  <sheetData>
    <row r="1" spans="1:21" ht="6" customHeight="1" x14ac:dyDescent="0.25">
      <c r="R1" s="115"/>
      <c r="S1" s="115"/>
      <c r="T1" s="115"/>
      <c r="U1" s="115"/>
    </row>
    <row r="2" spans="1:21" ht="17.25" customHeight="1" x14ac:dyDescent="0.25">
      <c r="J2" s="130" t="s">
        <v>296</v>
      </c>
      <c r="K2" s="130"/>
      <c r="L2" s="130"/>
      <c r="R2" s="115"/>
      <c r="S2" s="115"/>
      <c r="T2" s="115"/>
      <c r="U2" s="115"/>
    </row>
    <row r="3" spans="1:21" ht="9.75" customHeight="1" x14ac:dyDescent="0.25">
      <c r="R3" s="115"/>
      <c r="S3" s="115"/>
      <c r="T3" s="115"/>
      <c r="U3" s="115"/>
    </row>
    <row r="4" spans="1:21" ht="18.75" x14ac:dyDescent="0.3">
      <c r="A4" s="138" t="s">
        <v>90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R4" s="115"/>
      <c r="S4" s="115"/>
      <c r="T4" s="115"/>
      <c r="U4" s="115"/>
    </row>
    <row r="5" spans="1:21" ht="18.75" x14ac:dyDescent="0.3">
      <c r="A5" s="138" t="s">
        <v>91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R5" s="115"/>
      <c r="S5" s="115"/>
      <c r="T5" s="115"/>
      <c r="U5" s="115"/>
    </row>
    <row r="6" spans="1:21" ht="18.75" x14ac:dyDescent="0.3">
      <c r="A6" s="208" t="s">
        <v>317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R6" s="115"/>
      <c r="S6" s="115"/>
      <c r="T6" s="115"/>
      <c r="U6" s="115"/>
    </row>
    <row r="7" spans="1:21" x14ac:dyDescent="0.25">
      <c r="A7" s="209" t="s">
        <v>92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R7" s="115"/>
      <c r="S7" s="115"/>
      <c r="T7" s="115"/>
      <c r="U7" s="115"/>
    </row>
    <row r="8" spans="1:2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R8" s="115"/>
      <c r="S8" s="115"/>
      <c r="T8" s="115"/>
      <c r="U8" s="115"/>
    </row>
    <row r="9" spans="1:21" x14ac:dyDescent="0.25">
      <c r="A9" s="210" t="s">
        <v>25</v>
      </c>
      <c r="B9" s="211"/>
      <c r="C9" s="211"/>
      <c r="D9" s="211"/>
      <c r="E9" s="211"/>
      <c r="F9" s="212"/>
      <c r="G9" s="210" t="s">
        <v>43</v>
      </c>
      <c r="H9" s="211"/>
      <c r="I9" s="212"/>
      <c r="J9" s="148" t="s">
        <v>93</v>
      </c>
      <c r="K9" s="219"/>
      <c r="L9" s="220"/>
      <c r="R9" s="115"/>
      <c r="S9" s="115"/>
      <c r="T9" s="115"/>
      <c r="U9" s="115"/>
    </row>
    <row r="10" spans="1:21" x14ac:dyDescent="0.25">
      <c r="A10" s="213"/>
      <c r="B10" s="214"/>
      <c r="C10" s="214"/>
      <c r="D10" s="214"/>
      <c r="E10" s="214"/>
      <c r="F10" s="215"/>
      <c r="G10" s="213"/>
      <c r="H10" s="214"/>
      <c r="I10" s="215"/>
      <c r="J10" s="221"/>
      <c r="K10" s="222"/>
      <c r="L10" s="223"/>
      <c r="R10" s="115"/>
      <c r="S10" s="115"/>
      <c r="T10" s="115"/>
      <c r="U10" s="115"/>
    </row>
    <row r="11" spans="1:21" x14ac:dyDescent="0.25">
      <c r="A11" s="216"/>
      <c r="B11" s="217"/>
      <c r="C11" s="217"/>
      <c r="D11" s="217"/>
      <c r="E11" s="217"/>
      <c r="F11" s="218"/>
      <c r="G11" s="216"/>
      <c r="H11" s="217"/>
      <c r="I11" s="218"/>
      <c r="J11" s="224"/>
      <c r="K11" s="225"/>
      <c r="L11" s="226"/>
      <c r="R11" s="115"/>
      <c r="S11" s="115"/>
      <c r="T11" s="115"/>
      <c r="U11" s="115"/>
    </row>
    <row r="12" spans="1:21" x14ac:dyDescent="0.25">
      <c r="A12" s="227">
        <v>1</v>
      </c>
      <c r="B12" s="228"/>
      <c r="C12" s="228"/>
      <c r="D12" s="228"/>
      <c r="E12" s="228"/>
      <c r="F12" s="229"/>
      <c r="G12" s="227">
        <v>2</v>
      </c>
      <c r="H12" s="228"/>
      <c r="I12" s="229"/>
      <c r="J12" s="227">
        <v>3</v>
      </c>
      <c r="K12" s="228"/>
      <c r="L12" s="229"/>
      <c r="R12" s="115"/>
      <c r="S12" s="115"/>
      <c r="T12" s="115"/>
      <c r="U12" s="115"/>
    </row>
    <row r="13" spans="1:21" ht="25.5" customHeight="1" x14ac:dyDescent="0.25">
      <c r="A13" s="175" t="s">
        <v>73</v>
      </c>
      <c r="B13" s="230"/>
      <c r="C13" s="230"/>
      <c r="D13" s="230"/>
      <c r="E13" s="230"/>
      <c r="F13" s="231"/>
      <c r="G13" s="232" t="s">
        <v>97</v>
      </c>
      <c r="H13" s="233"/>
      <c r="I13" s="234"/>
      <c r="J13" s="227"/>
      <c r="K13" s="228"/>
      <c r="L13" s="229"/>
      <c r="R13" s="115"/>
      <c r="S13" s="115"/>
      <c r="T13" s="115"/>
      <c r="U13" s="115"/>
    </row>
    <row r="14" spans="1:21" ht="25.5" customHeight="1" x14ac:dyDescent="0.25">
      <c r="A14" s="175" t="s">
        <v>74</v>
      </c>
      <c r="B14" s="230"/>
      <c r="C14" s="230"/>
      <c r="D14" s="230"/>
      <c r="E14" s="230"/>
      <c r="F14" s="231"/>
      <c r="G14" s="232" t="s">
        <v>98</v>
      </c>
      <c r="H14" s="233"/>
      <c r="I14" s="234"/>
      <c r="J14" s="227"/>
      <c r="K14" s="228"/>
      <c r="L14" s="229"/>
      <c r="R14" s="115"/>
      <c r="S14" s="115"/>
      <c r="T14" s="115"/>
      <c r="U14" s="115"/>
    </row>
    <row r="15" spans="1:21" ht="25.5" customHeight="1" x14ac:dyDescent="0.25">
      <c r="A15" s="175" t="s">
        <v>94</v>
      </c>
      <c r="B15" s="230"/>
      <c r="C15" s="230"/>
      <c r="D15" s="230"/>
      <c r="E15" s="230"/>
      <c r="F15" s="231"/>
      <c r="G15" s="232" t="s">
        <v>99</v>
      </c>
      <c r="H15" s="233"/>
      <c r="I15" s="234"/>
      <c r="J15" s="227"/>
      <c r="K15" s="228"/>
      <c r="L15" s="229"/>
      <c r="R15" s="115"/>
      <c r="S15" s="115"/>
      <c r="T15" s="115"/>
      <c r="U15" s="115"/>
    </row>
    <row r="16" spans="1:21" ht="25.5" customHeight="1" x14ac:dyDescent="0.25">
      <c r="A16" s="175" t="s">
        <v>95</v>
      </c>
      <c r="B16" s="230"/>
      <c r="C16" s="230"/>
      <c r="D16" s="230"/>
      <c r="E16" s="230"/>
      <c r="F16" s="231"/>
      <c r="G16" s="232" t="s">
        <v>96</v>
      </c>
      <c r="H16" s="233"/>
      <c r="I16" s="234"/>
      <c r="J16" s="227"/>
      <c r="K16" s="228"/>
      <c r="L16" s="229"/>
      <c r="R16" s="115"/>
      <c r="S16" s="115"/>
      <c r="T16" s="115"/>
      <c r="U16" s="115"/>
    </row>
    <row r="17" spans="1:21" x14ac:dyDescent="0.25">
      <c r="R17" s="115"/>
      <c r="S17" s="115"/>
      <c r="T17" s="115"/>
      <c r="U17" s="115"/>
    </row>
    <row r="18" spans="1:21" x14ac:dyDescent="0.25">
      <c r="J18" s="130" t="s">
        <v>295</v>
      </c>
      <c r="K18" s="130"/>
      <c r="L18" s="130"/>
      <c r="R18" s="115"/>
      <c r="S18" s="115"/>
      <c r="T18" s="115"/>
      <c r="U18" s="115"/>
    </row>
    <row r="19" spans="1:21" ht="6.75" customHeight="1" x14ac:dyDescent="0.25">
      <c r="R19" s="115"/>
      <c r="S19" s="115"/>
      <c r="T19" s="115"/>
      <c r="U19" s="115"/>
    </row>
    <row r="20" spans="1:21" ht="15" customHeight="1" x14ac:dyDescent="0.3">
      <c r="D20" s="138" t="s">
        <v>100</v>
      </c>
      <c r="E20" s="138"/>
      <c r="F20" s="138"/>
      <c r="G20" s="138"/>
      <c r="H20" s="138"/>
      <c r="I20" s="138"/>
      <c r="R20" s="115"/>
      <c r="S20" s="115"/>
      <c r="T20" s="115"/>
      <c r="U20" s="115"/>
    </row>
    <row r="21" spans="1:21" x14ac:dyDescent="0.25">
      <c r="R21" s="115"/>
      <c r="S21" s="115"/>
      <c r="T21" s="115"/>
      <c r="U21" s="115"/>
    </row>
    <row r="22" spans="1:21" x14ac:dyDescent="0.25">
      <c r="A22" s="210" t="s">
        <v>25</v>
      </c>
      <c r="B22" s="211"/>
      <c r="C22" s="211"/>
      <c r="D22" s="211"/>
      <c r="E22" s="211"/>
      <c r="F22" s="212"/>
      <c r="G22" s="210" t="s">
        <v>43</v>
      </c>
      <c r="H22" s="211"/>
      <c r="I22" s="212"/>
      <c r="J22" s="148" t="s">
        <v>101</v>
      </c>
      <c r="K22" s="219"/>
      <c r="L22" s="220"/>
      <c r="R22" s="115"/>
      <c r="S22" s="115"/>
      <c r="T22" s="115"/>
      <c r="U22" s="115"/>
    </row>
    <row r="23" spans="1:21" x14ac:dyDescent="0.25">
      <c r="A23" s="213"/>
      <c r="B23" s="214"/>
      <c r="C23" s="214"/>
      <c r="D23" s="214"/>
      <c r="E23" s="214"/>
      <c r="F23" s="215"/>
      <c r="G23" s="213"/>
      <c r="H23" s="214"/>
      <c r="I23" s="215"/>
      <c r="J23" s="221"/>
      <c r="K23" s="222"/>
      <c r="L23" s="223"/>
      <c r="R23" s="115"/>
      <c r="S23" s="115"/>
      <c r="T23" s="115"/>
      <c r="U23" s="115"/>
    </row>
    <row r="24" spans="1:21" x14ac:dyDescent="0.25">
      <c r="A24" s="216"/>
      <c r="B24" s="217"/>
      <c r="C24" s="217"/>
      <c r="D24" s="217"/>
      <c r="E24" s="217"/>
      <c r="F24" s="218"/>
      <c r="G24" s="216"/>
      <c r="H24" s="217"/>
      <c r="I24" s="218"/>
      <c r="J24" s="224"/>
      <c r="K24" s="225"/>
      <c r="L24" s="226"/>
      <c r="R24" s="115"/>
      <c r="S24" s="115"/>
      <c r="T24" s="115"/>
      <c r="U24" s="115"/>
    </row>
    <row r="25" spans="1:21" x14ac:dyDescent="0.25">
      <c r="A25" s="227">
        <v>1</v>
      </c>
      <c r="B25" s="228"/>
      <c r="C25" s="228"/>
      <c r="D25" s="228"/>
      <c r="E25" s="228"/>
      <c r="F25" s="229"/>
      <c r="G25" s="227">
        <v>2</v>
      </c>
      <c r="H25" s="228"/>
      <c r="I25" s="229"/>
      <c r="J25" s="227">
        <v>3</v>
      </c>
      <c r="K25" s="228"/>
      <c r="L25" s="229"/>
      <c r="R25" s="115"/>
      <c r="S25" s="115"/>
      <c r="T25" s="115"/>
      <c r="U25" s="115"/>
    </row>
    <row r="26" spans="1:21" ht="21" customHeight="1" x14ac:dyDescent="0.25">
      <c r="A26" s="175" t="s">
        <v>102</v>
      </c>
      <c r="B26" s="230"/>
      <c r="C26" s="230"/>
      <c r="D26" s="230"/>
      <c r="E26" s="230"/>
      <c r="F26" s="231"/>
      <c r="G26" s="232" t="s">
        <v>97</v>
      </c>
      <c r="H26" s="233"/>
      <c r="I26" s="234"/>
      <c r="J26" s="227"/>
      <c r="K26" s="228"/>
      <c r="L26" s="229"/>
      <c r="R26" s="115"/>
      <c r="S26" s="115"/>
      <c r="T26" s="115"/>
      <c r="U26" s="115"/>
    </row>
    <row r="27" spans="1:21" ht="46.5" customHeight="1" x14ac:dyDescent="0.25">
      <c r="A27" s="174" t="s">
        <v>103</v>
      </c>
      <c r="B27" s="235"/>
      <c r="C27" s="235"/>
      <c r="D27" s="235"/>
      <c r="E27" s="235"/>
      <c r="F27" s="236"/>
      <c r="G27" s="232" t="s">
        <v>98</v>
      </c>
      <c r="H27" s="233"/>
      <c r="I27" s="234"/>
      <c r="J27" s="227"/>
      <c r="K27" s="228"/>
      <c r="L27" s="229"/>
      <c r="R27" s="115"/>
      <c r="S27" s="115"/>
      <c r="T27" s="115"/>
      <c r="U27" s="115"/>
    </row>
    <row r="28" spans="1:21" ht="33.75" customHeight="1" x14ac:dyDescent="0.25">
      <c r="A28" s="174" t="s">
        <v>104</v>
      </c>
      <c r="B28" s="235"/>
      <c r="C28" s="235"/>
      <c r="D28" s="235"/>
      <c r="E28" s="235"/>
      <c r="F28" s="236"/>
      <c r="G28" s="232" t="s">
        <v>99</v>
      </c>
      <c r="H28" s="233"/>
      <c r="I28" s="234"/>
      <c r="J28" s="227"/>
      <c r="K28" s="228"/>
      <c r="L28" s="229"/>
      <c r="R28" s="115"/>
      <c r="S28" s="115"/>
      <c r="T28" s="115"/>
      <c r="U28" s="115"/>
    </row>
    <row r="29" spans="1:21" ht="11.25" hidden="1" customHeight="1" x14ac:dyDescent="0.25">
      <c r="R29" s="115"/>
      <c r="S29" s="115"/>
      <c r="T29" s="115"/>
      <c r="U29" s="115"/>
    </row>
    <row r="30" spans="1:21" hidden="1" x14ac:dyDescent="0.25">
      <c r="R30" s="115"/>
      <c r="S30" s="115"/>
      <c r="T30" s="115"/>
      <c r="U30" s="115"/>
    </row>
    <row r="31" spans="1:21" x14ac:dyDescent="0.25">
      <c r="R31" s="115"/>
      <c r="S31" s="115"/>
      <c r="T31" s="115"/>
      <c r="U31" s="115"/>
    </row>
    <row r="32" spans="1:21" ht="15.75" x14ac:dyDescent="0.25">
      <c r="A32" s="237" t="s">
        <v>105</v>
      </c>
      <c r="B32" s="238"/>
      <c r="C32" s="238"/>
      <c r="D32" s="238"/>
      <c r="E32" s="238"/>
      <c r="F32" s="238"/>
      <c r="G32" s="15"/>
      <c r="H32" s="15"/>
      <c r="I32" s="239" t="s">
        <v>357</v>
      </c>
      <c r="J32" s="239"/>
      <c r="K32" s="239"/>
      <c r="L32" s="239"/>
      <c r="R32" s="115"/>
      <c r="S32" s="115"/>
      <c r="T32" s="115"/>
      <c r="U32" s="115"/>
    </row>
    <row r="33" spans="1:21" x14ac:dyDescent="0.25">
      <c r="A33" s="238"/>
      <c r="B33" s="238"/>
      <c r="C33" s="238"/>
      <c r="D33" s="238"/>
      <c r="E33" s="238"/>
      <c r="F33" s="238"/>
      <c r="G33" s="15"/>
      <c r="H33" s="15"/>
      <c r="I33" s="240" t="s">
        <v>108</v>
      </c>
      <c r="J33" s="240"/>
      <c r="K33" s="240"/>
      <c r="L33" s="240"/>
      <c r="R33" s="115"/>
      <c r="S33" s="115"/>
      <c r="T33" s="115"/>
      <c r="U33" s="115"/>
    </row>
    <row r="34" spans="1:2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R34" s="115"/>
      <c r="S34" s="115"/>
      <c r="T34" s="115"/>
      <c r="U34" s="115"/>
    </row>
    <row r="35" spans="1:21" ht="15.75" x14ac:dyDescent="0.25">
      <c r="A35" s="237" t="s">
        <v>106</v>
      </c>
      <c r="B35" s="238"/>
      <c r="C35" s="238"/>
      <c r="D35" s="238"/>
      <c r="E35" s="238"/>
      <c r="F35" s="238"/>
      <c r="G35" s="15"/>
      <c r="H35" s="15"/>
      <c r="I35" s="239" t="s">
        <v>231</v>
      </c>
      <c r="J35" s="239"/>
      <c r="K35" s="239"/>
      <c r="L35" s="239"/>
      <c r="R35" s="115"/>
      <c r="S35" s="115"/>
      <c r="T35" s="115"/>
      <c r="U35" s="115"/>
    </row>
    <row r="36" spans="1:21" x14ac:dyDescent="0.25">
      <c r="A36" s="238"/>
      <c r="B36" s="238"/>
      <c r="C36" s="238"/>
      <c r="D36" s="238"/>
      <c r="E36" s="238"/>
      <c r="F36" s="238"/>
      <c r="G36" s="15"/>
      <c r="H36" s="15"/>
      <c r="I36" s="240" t="s">
        <v>108</v>
      </c>
      <c r="J36" s="240"/>
      <c r="K36" s="240"/>
      <c r="L36" s="240"/>
      <c r="R36" s="115"/>
      <c r="S36" s="115"/>
      <c r="T36" s="115"/>
      <c r="U36" s="115"/>
    </row>
    <row r="37" spans="1:21" ht="0.7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R37" s="115"/>
      <c r="S37" s="115"/>
      <c r="T37" s="115"/>
      <c r="U37" s="115"/>
    </row>
    <row r="38" spans="1:21" ht="19.5" customHeight="1" x14ac:dyDescent="0.25">
      <c r="A38" s="238" t="s">
        <v>107</v>
      </c>
      <c r="B38" s="238"/>
      <c r="C38" s="238"/>
      <c r="D38" s="238"/>
      <c r="E38" s="238"/>
      <c r="F38" s="238"/>
      <c r="G38" s="15"/>
      <c r="H38" s="15"/>
      <c r="I38" s="239" t="s">
        <v>358</v>
      </c>
      <c r="J38" s="239"/>
      <c r="K38" s="239"/>
      <c r="L38" s="239"/>
      <c r="R38" s="115"/>
      <c r="S38" s="115"/>
      <c r="T38" s="115"/>
      <c r="U38" s="115"/>
    </row>
    <row r="39" spans="1:21" ht="15.75" customHeight="1" x14ac:dyDescent="0.25">
      <c r="A39" s="238"/>
      <c r="B39" s="238"/>
      <c r="C39" s="238"/>
      <c r="D39" s="238"/>
      <c r="E39" s="238"/>
      <c r="F39" s="238"/>
      <c r="G39" s="15"/>
      <c r="H39" s="15"/>
      <c r="I39" s="240" t="s">
        <v>108</v>
      </c>
      <c r="J39" s="240"/>
      <c r="K39" s="240"/>
      <c r="L39" s="240"/>
      <c r="R39" s="115"/>
      <c r="S39" s="115"/>
      <c r="T39" s="115"/>
      <c r="U39" s="115"/>
    </row>
    <row r="40" spans="1:21" ht="30" customHeight="1" x14ac:dyDescent="0.25">
      <c r="A40" s="241" t="s">
        <v>318</v>
      </c>
      <c r="B40" s="241"/>
      <c r="C40" s="241"/>
      <c r="D40" s="241"/>
      <c r="E40" s="241"/>
      <c r="F40" s="241"/>
      <c r="G40" s="241"/>
      <c r="H40" s="15"/>
      <c r="I40" s="15"/>
      <c r="J40" s="15"/>
      <c r="K40" s="15"/>
      <c r="L40" s="15"/>
      <c r="R40" s="115"/>
      <c r="S40" s="115"/>
      <c r="T40" s="115"/>
      <c r="U40" s="115"/>
    </row>
    <row r="41" spans="1:21" ht="15.75" customHeight="1" x14ac:dyDescent="0.25">
      <c r="A41" s="241"/>
      <c r="B41" s="241"/>
      <c r="C41" s="241"/>
      <c r="D41" s="241"/>
      <c r="E41" s="241"/>
      <c r="F41" s="241"/>
      <c r="G41" s="241"/>
      <c r="H41" s="15"/>
      <c r="I41" s="15"/>
      <c r="J41" s="15"/>
      <c r="K41" s="15"/>
      <c r="L41" s="15"/>
      <c r="R41" s="115"/>
      <c r="S41" s="115"/>
      <c r="T41" s="115"/>
      <c r="U41" s="115"/>
    </row>
    <row r="42" spans="1:21" x14ac:dyDescent="0.25">
      <c r="R42" s="115"/>
      <c r="S42" s="115"/>
      <c r="T42" s="115"/>
      <c r="U42" s="115"/>
    </row>
    <row r="43" spans="1:21" x14ac:dyDescent="0.25">
      <c r="R43" s="115"/>
      <c r="S43" s="115"/>
      <c r="T43" s="115"/>
      <c r="U43" s="115"/>
    </row>
    <row r="44" spans="1:21" x14ac:dyDescent="0.25">
      <c r="R44" s="115"/>
      <c r="S44" s="115"/>
      <c r="T44" s="115"/>
      <c r="U44" s="115"/>
    </row>
    <row r="45" spans="1:21" x14ac:dyDescent="0.25">
      <c r="R45" s="115"/>
      <c r="S45" s="115"/>
      <c r="T45" s="115"/>
      <c r="U45" s="115"/>
    </row>
    <row r="46" spans="1:21" x14ac:dyDescent="0.25">
      <c r="R46" s="115"/>
      <c r="S46" s="115"/>
      <c r="T46" s="115"/>
      <c r="U46" s="115"/>
    </row>
    <row r="47" spans="1:21" x14ac:dyDescent="0.25">
      <c r="R47" s="115"/>
      <c r="S47" s="115"/>
      <c r="T47" s="115"/>
      <c r="U47" s="115"/>
    </row>
    <row r="48" spans="1:21" x14ac:dyDescent="0.25">
      <c r="R48" s="115"/>
      <c r="S48" s="115"/>
      <c r="T48" s="115"/>
      <c r="U48" s="115"/>
    </row>
    <row r="49" spans="18:21" x14ac:dyDescent="0.25">
      <c r="R49" s="115"/>
      <c r="S49" s="115"/>
      <c r="T49" s="115"/>
      <c r="U49" s="115"/>
    </row>
    <row r="50" spans="18:21" x14ac:dyDescent="0.25">
      <c r="R50" s="115"/>
      <c r="S50" s="115"/>
      <c r="T50" s="115"/>
      <c r="U50" s="115"/>
    </row>
    <row r="51" spans="18:21" x14ac:dyDescent="0.25">
      <c r="R51" s="115"/>
      <c r="S51" s="115"/>
      <c r="T51" s="115"/>
      <c r="U51" s="115"/>
    </row>
    <row r="52" spans="18:21" x14ac:dyDescent="0.25">
      <c r="R52" s="115"/>
      <c r="S52" s="115"/>
      <c r="T52" s="115"/>
      <c r="U52" s="115"/>
    </row>
    <row r="53" spans="18:21" x14ac:dyDescent="0.25">
      <c r="R53" s="115"/>
      <c r="S53" s="115"/>
      <c r="T53" s="115"/>
      <c r="U53" s="115"/>
    </row>
    <row r="54" spans="18:21" x14ac:dyDescent="0.25">
      <c r="R54" s="115"/>
      <c r="S54" s="115"/>
      <c r="T54" s="115"/>
      <c r="U54" s="115"/>
    </row>
    <row r="55" spans="18:21" x14ac:dyDescent="0.25">
      <c r="R55" s="115"/>
      <c r="S55" s="115"/>
      <c r="T55" s="115"/>
      <c r="U55" s="115"/>
    </row>
    <row r="56" spans="18:21" x14ac:dyDescent="0.25">
      <c r="R56" s="115"/>
      <c r="S56" s="115"/>
      <c r="T56" s="115"/>
      <c r="U56" s="115"/>
    </row>
    <row r="57" spans="18:21" x14ac:dyDescent="0.25">
      <c r="R57" s="115"/>
      <c r="S57" s="115"/>
      <c r="T57" s="115"/>
      <c r="U57" s="115"/>
    </row>
    <row r="58" spans="18:21" x14ac:dyDescent="0.25">
      <c r="R58" s="115"/>
      <c r="S58" s="115"/>
      <c r="T58" s="115"/>
      <c r="U58" s="115"/>
    </row>
    <row r="59" spans="18:21" x14ac:dyDescent="0.25">
      <c r="R59" s="115"/>
      <c r="S59" s="115"/>
      <c r="T59" s="115"/>
      <c r="U59" s="115"/>
    </row>
    <row r="60" spans="18:21" x14ac:dyDescent="0.25">
      <c r="R60" s="115"/>
      <c r="S60" s="115"/>
      <c r="T60" s="115"/>
      <c r="U60" s="115"/>
    </row>
    <row r="61" spans="18:21" x14ac:dyDescent="0.25">
      <c r="R61" s="115"/>
      <c r="S61" s="115"/>
      <c r="T61" s="115"/>
      <c r="U61" s="115"/>
    </row>
    <row r="62" spans="18:21" x14ac:dyDescent="0.25">
      <c r="R62" s="115"/>
      <c r="S62" s="115"/>
      <c r="T62" s="115"/>
      <c r="U62" s="115"/>
    </row>
    <row r="63" spans="18:21" x14ac:dyDescent="0.25">
      <c r="R63" s="115"/>
      <c r="S63" s="115"/>
      <c r="T63" s="115"/>
      <c r="U63" s="115"/>
    </row>
    <row r="64" spans="18:21" x14ac:dyDescent="0.25">
      <c r="R64" s="115"/>
      <c r="S64" s="115"/>
      <c r="T64" s="115"/>
      <c r="U64" s="115"/>
    </row>
    <row r="65" spans="18:21" x14ac:dyDescent="0.25">
      <c r="R65" s="115"/>
      <c r="S65" s="115"/>
      <c r="T65" s="115"/>
      <c r="U65" s="115"/>
    </row>
    <row r="66" spans="18:21" x14ac:dyDescent="0.25">
      <c r="R66" s="115"/>
      <c r="S66" s="115"/>
      <c r="T66" s="115"/>
      <c r="U66" s="115"/>
    </row>
    <row r="67" spans="18:21" x14ac:dyDescent="0.25">
      <c r="R67" s="115"/>
      <c r="S67" s="115"/>
      <c r="T67" s="115"/>
      <c r="U67" s="115"/>
    </row>
    <row r="68" spans="18:21" x14ac:dyDescent="0.25">
      <c r="R68" s="115"/>
      <c r="S68" s="115"/>
      <c r="T68" s="115"/>
      <c r="U68" s="115"/>
    </row>
    <row r="69" spans="18:21" x14ac:dyDescent="0.25">
      <c r="R69" s="115"/>
      <c r="S69" s="115"/>
      <c r="T69" s="115"/>
      <c r="U69" s="115"/>
    </row>
    <row r="70" spans="18:21" x14ac:dyDescent="0.25">
      <c r="R70" s="115"/>
      <c r="S70" s="115"/>
      <c r="T70" s="115"/>
      <c r="U70" s="115"/>
    </row>
    <row r="71" spans="18:21" x14ac:dyDescent="0.25">
      <c r="R71" s="115"/>
      <c r="S71" s="115"/>
      <c r="T71" s="115"/>
      <c r="U71" s="115"/>
    </row>
    <row r="72" spans="18:21" x14ac:dyDescent="0.25">
      <c r="R72" s="115"/>
      <c r="S72" s="115"/>
      <c r="T72" s="115"/>
      <c r="U72" s="115"/>
    </row>
    <row r="73" spans="18:21" x14ac:dyDescent="0.25">
      <c r="R73" s="115"/>
      <c r="S73" s="115"/>
      <c r="T73" s="115"/>
      <c r="U73" s="115"/>
    </row>
    <row r="74" spans="18:21" x14ac:dyDescent="0.25">
      <c r="R74" s="115"/>
      <c r="S74" s="115"/>
      <c r="T74" s="115"/>
      <c r="U74" s="115"/>
    </row>
    <row r="75" spans="18:21" x14ac:dyDescent="0.25">
      <c r="R75" s="115"/>
      <c r="S75" s="115"/>
      <c r="T75" s="115"/>
      <c r="U75" s="115"/>
    </row>
    <row r="76" spans="18:21" x14ac:dyDescent="0.25">
      <c r="R76" s="115"/>
      <c r="S76" s="115"/>
      <c r="T76" s="115"/>
      <c r="U76" s="115"/>
    </row>
    <row r="77" spans="18:21" x14ac:dyDescent="0.25">
      <c r="R77" s="115"/>
      <c r="S77" s="115"/>
      <c r="T77" s="115"/>
      <c r="U77" s="115"/>
    </row>
    <row r="78" spans="18:21" x14ac:dyDescent="0.25">
      <c r="R78" s="115"/>
      <c r="S78" s="115"/>
      <c r="T78" s="115"/>
      <c r="U78" s="115"/>
    </row>
    <row r="79" spans="18:21" x14ac:dyDescent="0.25">
      <c r="R79" s="115"/>
      <c r="S79" s="115"/>
      <c r="T79" s="115"/>
      <c r="U79" s="115"/>
    </row>
    <row r="80" spans="18:21" x14ac:dyDescent="0.25">
      <c r="R80" s="115"/>
      <c r="S80" s="115"/>
      <c r="T80" s="115"/>
      <c r="U80" s="115"/>
    </row>
    <row r="81" spans="18:21" x14ac:dyDescent="0.25">
      <c r="R81" s="115"/>
      <c r="S81" s="115"/>
      <c r="T81" s="115"/>
      <c r="U81" s="115"/>
    </row>
    <row r="82" spans="18:21" x14ac:dyDescent="0.25">
      <c r="R82" s="115"/>
      <c r="S82" s="115"/>
      <c r="T82" s="115"/>
      <c r="U82" s="115"/>
    </row>
    <row r="83" spans="18:21" x14ac:dyDescent="0.25">
      <c r="R83" s="115"/>
      <c r="S83" s="115"/>
      <c r="T83" s="115"/>
      <c r="U83" s="115"/>
    </row>
    <row r="84" spans="18:21" x14ac:dyDescent="0.25">
      <c r="R84" s="115"/>
      <c r="S84" s="115"/>
      <c r="T84" s="115"/>
      <c r="U84" s="115"/>
    </row>
    <row r="85" spans="18:21" x14ac:dyDescent="0.25">
      <c r="R85" s="115"/>
      <c r="S85" s="115"/>
      <c r="T85" s="115"/>
      <c r="U85" s="115"/>
    </row>
    <row r="86" spans="18:21" x14ac:dyDescent="0.25">
      <c r="R86" s="115"/>
      <c r="S86" s="115"/>
      <c r="T86" s="115"/>
      <c r="U86" s="115"/>
    </row>
    <row r="87" spans="18:21" x14ac:dyDescent="0.25">
      <c r="R87" s="115"/>
      <c r="S87" s="115"/>
      <c r="T87" s="115"/>
      <c r="U87" s="115"/>
    </row>
    <row r="88" spans="18:21" x14ac:dyDescent="0.25">
      <c r="R88" s="115"/>
      <c r="S88" s="115"/>
      <c r="T88" s="115"/>
      <c r="U88" s="115"/>
    </row>
    <row r="89" spans="18:21" x14ac:dyDescent="0.25">
      <c r="R89" s="115"/>
      <c r="S89" s="115"/>
      <c r="T89" s="115"/>
      <c r="U89" s="115"/>
    </row>
    <row r="90" spans="18:21" x14ac:dyDescent="0.25">
      <c r="R90" s="115"/>
      <c r="S90" s="115"/>
      <c r="T90" s="115"/>
      <c r="U90" s="115"/>
    </row>
    <row r="91" spans="18:21" x14ac:dyDescent="0.25">
      <c r="R91" s="115"/>
      <c r="S91" s="115"/>
      <c r="T91" s="115"/>
      <c r="U91" s="115"/>
    </row>
    <row r="92" spans="18:21" x14ac:dyDescent="0.25">
      <c r="R92" s="115"/>
      <c r="S92" s="115"/>
      <c r="T92" s="115"/>
      <c r="U92" s="115"/>
    </row>
    <row r="93" spans="18:21" x14ac:dyDescent="0.25">
      <c r="R93" s="115"/>
      <c r="S93" s="115"/>
      <c r="T93" s="115"/>
      <c r="U93" s="115"/>
    </row>
    <row r="94" spans="18:21" x14ac:dyDescent="0.25">
      <c r="R94" s="115"/>
      <c r="S94" s="115"/>
      <c r="T94" s="115"/>
      <c r="U94" s="115"/>
    </row>
    <row r="95" spans="18:21" x14ac:dyDescent="0.25">
      <c r="R95" s="115"/>
      <c r="S95" s="115"/>
      <c r="T95" s="115"/>
      <c r="U95" s="115"/>
    </row>
    <row r="96" spans="18:21" x14ac:dyDescent="0.25">
      <c r="R96" s="115"/>
      <c r="S96" s="115"/>
      <c r="T96" s="115"/>
      <c r="U96" s="115"/>
    </row>
    <row r="97" spans="18:21" x14ac:dyDescent="0.25">
      <c r="R97" s="115"/>
      <c r="S97" s="115"/>
      <c r="T97" s="115"/>
      <c r="U97" s="115"/>
    </row>
    <row r="98" spans="18:21" x14ac:dyDescent="0.25">
      <c r="R98" s="115"/>
      <c r="S98" s="115"/>
      <c r="T98" s="115"/>
      <c r="U98" s="115"/>
    </row>
    <row r="99" spans="18:21" x14ac:dyDescent="0.25">
      <c r="R99" s="115"/>
      <c r="S99" s="115"/>
      <c r="T99" s="115"/>
      <c r="U99" s="115"/>
    </row>
    <row r="100" spans="18:21" x14ac:dyDescent="0.25">
      <c r="R100" s="115"/>
      <c r="S100" s="115"/>
      <c r="T100" s="115"/>
      <c r="U100" s="115"/>
    </row>
    <row r="101" spans="18:21" x14ac:dyDescent="0.25">
      <c r="R101" s="115"/>
      <c r="S101" s="115"/>
      <c r="T101" s="115"/>
      <c r="U101" s="115"/>
    </row>
    <row r="102" spans="18:21" x14ac:dyDescent="0.25">
      <c r="R102" s="115"/>
      <c r="S102" s="115"/>
      <c r="T102" s="115"/>
      <c r="U102" s="115"/>
    </row>
    <row r="103" spans="18:21" x14ac:dyDescent="0.25">
      <c r="R103" s="115"/>
      <c r="S103" s="115"/>
      <c r="T103" s="115"/>
      <c r="U103" s="115"/>
    </row>
    <row r="104" spans="18:21" x14ac:dyDescent="0.25">
      <c r="R104" s="115"/>
      <c r="S104" s="115"/>
      <c r="T104" s="115"/>
      <c r="U104" s="115"/>
    </row>
    <row r="105" spans="18:21" x14ac:dyDescent="0.25">
      <c r="R105" s="115"/>
      <c r="S105" s="115"/>
    </row>
    <row r="106" spans="18:21" x14ac:dyDescent="0.25">
      <c r="R106" s="115"/>
      <c r="S106" s="115"/>
    </row>
    <row r="107" spans="18:21" x14ac:dyDescent="0.25">
      <c r="R107" s="115"/>
      <c r="S107" s="115"/>
    </row>
    <row r="108" spans="18:21" x14ac:dyDescent="0.25">
      <c r="R108" s="115"/>
      <c r="S108" s="115"/>
    </row>
    <row r="109" spans="18:21" x14ac:dyDescent="0.25">
      <c r="R109" s="115"/>
      <c r="S109" s="115"/>
    </row>
    <row r="110" spans="18:21" x14ac:dyDescent="0.25">
      <c r="R110" s="115"/>
      <c r="S110" s="115"/>
    </row>
    <row r="111" spans="18:21" x14ac:dyDescent="0.25">
      <c r="R111" s="115"/>
      <c r="S111" s="115"/>
    </row>
    <row r="112" spans="18:21" x14ac:dyDescent="0.25">
      <c r="R112" s="115"/>
      <c r="S112" s="115"/>
    </row>
    <row r="113" spans="18:19" x14ac:dyDescent="0.25">
      <c r="R113" s="115"/>
      <c r="S113" s="115"/>
    </row>
    <row r="114" spans="18:19" x14ac:dyDescent="0.25">
      <c r="R114" s="115"/>
      <c r="S114" s="115"/>
    </row>
    <row r="115" spans="18:19" x14ac:dyDescent="0.25">
      <c r="R115" s="115"/>
      <c r="S115" s="115"/>
    </row>
    <row r="116" spans="18:19" x14ac:dyDescent="0.25">
      <c r="R116" s="115"/>
      <c r="S116" s="115"/>
    </row>
    <row r="117" spans="18:19" x14ac:dyDescent="0.25">
      <c r="R117" s="115"/>
      <c r="S117" s="115"/>
    </row>
    <row r="118" spans="18:19" x14ac:dyDescent="0.25">
      <c r="R118" s="115"/>
      <c r="S118" s="115"/>
    </row>
    <row r="119" spans="18:19" x14ac:dyDescent="0.25">
      <c r="R119" s="115"/>
      <c r="S119" s="115"/>
    </row>
    <row r="120" spans="18:19" x14ac:dyDescent="0.25">
      <c r="R120" s="115"/>
      <c r="S120" s="115"/>
    </row>
    <row r="121" spans="18:19" x14ac:dyDescent="0.25">
      <c r="R121" s="115"/>
      <c r="S121" s="115"/>
    </row>
  </sheetData>
  <mergeCells count="275">
    <mergeCell ref="R117:S117"/>
    <mergeCell ref="R118:S118"/>
    <mergeCell ref="R119:S119"/>
    <mergeCell ref="R120:S120"/>
    <mergeCell ref="R121:S121"/>
    <mergeCell ref="R111:S111"/>
    <mergeCell ref="R112:S112"/>
    <mergeCell ref="R113:S113"/>
    <mergeCell ref="R114:S114"/>
    <mergeCell ref="R115:S115"/>
    <mergeCell ref="R116:S116"/>
    <mergeCell ref="R105:S105"/>
    <mergeCell ref="R106:S106"/>
    <mergeCell ref="R107:S107"/>
    <mergeCell ref="R108:S108"/>
    <mergeCell ref="R109:S109"/>
    <mergeCell ref="R110:S110"/>
    <mergeCell ref="R102:S102"/>
    <mergeCell ref="T102:U102"/>
    <mergeCell ref="R103:S103"/>
    <mergeCell ref="T103:U103"/>
    <mergeCell ref="R104:S104"/>
    <mergeCell ref="T104:U104"/>
    <mergeCell ref="R99:S99"/>
    <mergeCell ref="T99:U99"/>
    <mergeCell ref="R100:S100"/>
    <mergeCell ref="T100:U100"/>
    <mergeCell ref="R101:S101"/>
    <mergeCell ref="T101:U101"/>
    <mergeCell ref="R96:S96"/>
    <mergeCell ref="T96:U96"/>
    <mergeCell ref="R97:S97"/>
    <mergeCell ref="T97:U97"/>
    <mergeCell ref="R98:S98"/>
    <mergeCell ref="T98:U98"/>
    <mergeCell ref="R93:S93"/>
    <mergeCell ref="T93:U93"/>
    <mergeCell ref="R94:S94"/>
    <mergeCell ref="T94:U94"/>
    <mergeCell ref="R95:S95"/>
    <mergeCell ref="T95:U95"/>
    <mergeCell ref="R90:S90"/>
    <mergeCell ref="T90:U90"/>
    <mergeCell ref="R91:S91"/>
    <mergeCell ref="T91:U91"/>
    <mergeCell ref="R92:S92"/>
    <mergeCell ref="T92:U92"/>
    <mergeCell ref="R87:S87"/>
    <mergeCell ref="T87:U87"/>
    <mergeCell ref="R88:S88"/>
    <mergeCell ref="T88:U88"/>
    <mergeCell ref="R89:S89"/>
    <mergeCell ref="T89:U89"/>
    <mergeCell ref="R84:S84"/>
    <mergeCell ref="T84:U84"/>
    <mergeCell ref="R85:S85"/>
    <mergeCell ref="T85:U85"/>
    <mergeCell ref="R86:S86"/>
    <mergeCell ref="T86:U86"/>
    <mergeCell ref="R81:S81"/>
    <mergeCell ref="T81:U81"/>
    <mergeCell ref="R82:S82"/>
    <mergeCell ref="T82:U82"/>
    <mergeCell ref="R83:S83"/>
    <mergeCell ref="T83:U83"/>
    <mergeCell ref="R78:S78"/>
    <mergeCell ref="T78:U78"/>
    <mergeCell ref="R79:S79"/>
    <mergeCell ref="T79:U79"/>
    <mergeCell ref="R80:S80"/>
    <mergeCell ref="T80:U80"/>
    <mergeCell ref="R75:S75"/>
    <mergeCell ref="T75:U75"/>
    <mergeCell ref="R76:S76"/>
    <mergeCell ref="T76:U76"/>
    <mergeCell ref="R77:S77"/>
    <mergeCell ref="T77:U77"/>
    <mergeCell ref="R72:S72"/>
    <mergeCell ref="T72:U72"/>
    <mergeCell ref="R73:S73"/>
    <mergeCell ref="T73:U73"/>
    <mergeCell ref="R74:S74"/>
    <mergeCell ref="T74:U74"/>
    <mergeCell ref="R69:S69"/>
    <mergeCell ref="T69:U69"/>
    <mergeCell ref="R70:S70"/>
    <mergeCell ref="T70:U70"/>
    <mergeCell ref="R71:S71"/>
    <mergeCell ref="T71:U71"/>
    <mergeCell ref="R66:S66"/>
    <mergeCell ref="T66:U66"/>
    <mergeCell ref="R67:S67"/>
    <mergeCell ref="T67:U67"/>
    <mergeCell ref="R68:S68"/>
    <mergeCell ref="T68:U68"/>
    <mergeCell ref="R63:S63"/>
    <mergeCell ref="T63:U63"/>
    <mergeCell ref="R64:S64"/>
    <mergeCell ref="T64:U64"/>
    <mergeCell ref="R65:S65"/>
    <mergeCell ref="T65:U65"/>
    <mergeCell ref="R60:S60"/>
    <mergeCell ref="T60:U60"/>
    <mergeCell ref="R61:S61"/>
    <mergeCell ref="T61:U61"/>
    <mergeCell ref="R62:S62"/>
    <mergeCell ref="T62:U62"/>
    <mergeCell ref="R57:S57"/>
    <mergeCell ref="T57:U57"/>
    <mergeCell ref="R58:S58"/>
    <mergeCell ref="T58:U58"/>
    <mergeCell ref="R59:S59"/>
    <mergeCell ref="T59:U59"/>
    <mergeCell ref="R54:S54"/>
    <mergeCell ref="T54:U54"/>
    <mergeCell ref="R55:S55"/>
    <mergeCell ref="T55:U55"/>
    <mergeCell ref="R56:S56"/>
    <mergeCell ref="T56:U56"/>
    <mergeCell ref="R51:S51"/>
    <mergeCell ref="T51:U51"/>
    <mergeCell ref="R52:S52"/>
    <mergeCell ref="T52:U52"/>
    <mergeCell ref="R53:S53"/>
    <mergeCell ref="T53:U53"/>
    <mergeCell ref="R48:S48"/>
    <mergeCell ref="T48:U48"/>
    <mergeCell ref="R49:S49"/>
    <mergeCell ref="T49:U49"/>
    <mergeCell ref="R50:S50"/>
    <mergeCell ref="T50:U50"/>
    <mergeCell ref="R45:S45"/>
    <mergeCell ref="T45:U45"/>
    <mergeCell ref="R46:S46"/>
    <mergeCell ref="T46:U46"/>
    <mergeCell ref="R47:S47"/>
    <mergeCell ref="T47:U47"/>
    <mergeCell ref="R42:S42"/>
    <mergeCell ref="T42:U42"/>
    <mergeCell ref="R43:S43"/>
    <mergeCell ref="T43:U43"/>
    <mergeCell ref="R44:S44"/>
    <mergeCell ref="T44:U44"/>
    <mergeCell ref="A40:G41"/>
    <mergeCell ref="R40:S40"/>
    <mergeCell ref="T40:U40"/>
    <mergeCell ref="R41:S41"/>
    <mergeCell ref="T41:U41"/>
    <mergeCell ref="R37:S37"/>
    <mergeCell ref="T37:U37"/>
    <mergeCell ref="A38:F39"/>
    <mergeCell ref="I38:L38"/>
    <mergeCell ref="R38:S38"/>
    <mergeCell ref="T38:U38"/>
    <mergeCell ref="I39:L39"/>
    <mergeCell ref="R39:S39"/>
    <mergeCell ref="T39:U39"/>
    <mergeCell ref="R34:S34"/>
    <mergeCell ref="T34:U34"/>
    <mergeCell ref="A35:F36"/>
    <mergeCell ref="I35:L35"/>
    <mergeCell ref="R35:S35"/>
    <mergeCell ref="T35:U35"/>
    <mergeCell ref="I36:L36"/>
    <mergeCell ref="R36:S36"/>
    <mergeCell ref="T36:U36"/>
    <mergeCell ref="R30:S30"/>
    <mergeCell ref="T30:U30"/>
    <mergeCell ref="R31:S31"/>
    <mergeCell ref="T31:U31"/>
    <mergeCell ref="A32:F33"/>
    <mergeCell ref="I32:L32"/>
    <mergeCell ref="R32:S32"/>
    <mergeCell ref="T32:U32"/>
    <mergeCell ref="I33:L33"/>
    <mergeCell ref="R33:S33"/>
    <mergeCell ref="T33:U33"/>
    <mergeCell ref="R29:S29"/>
    <mergeCell ref="T29:U29"/>
    <mergeCell ref="A26:F26"/>
    <mergeCell ref="G26:I26"/>
    <mergeCell ref="J26:L26"/>
    <mergeCell ref="R26:S26"/>
    <mergeCell ref="T26:U26"/>
    <mergeCell ref="A27:F27"/>
    <mergeCell ref="G27:I27"/>
    <mergeCell ref="J27:L27"/>
    <mergeCell ref="R27:S27"/>
    <mergeCell ref="T27:U27"/>
    <mergeCell ref="A25:F25"/>
    <mergeCell ref="G25:I25"/>
    <mergeCell ref="J25:L25"/>
    <mergeCell ref="R25:S25"/>
    <mergeCell ref="T25:U25"/>
    <mergeCell ref="A28:F28"/>
    <mergeCell ref="G28:I28"/>
    <mergeCell ref="J28:L28"/>
    <mergeCell ref="R28:S28"/>
    <mergeCell ref="T28:U28"/>
    <mergeCell ref="D20:I20"/>
    <mergeCell ref="R20:S20"/>
    <mergeCell ref="T20:U20"/>
    <mergeCell ref="R21:S21"/>
    <mergeCell ref="T21:U21"/>
    <mergeCell ref="A22:F24"/>
    <mergeCell ref="G22:I24"/>
    <mergeCell ref="J22:L24"/>
    <mergeCell ref="R22:S22"/>
    <mergeCell ref="T22:U22"/>
    <mergeCell ref="R23:S23"/>
    <mergeCell ref="T23:U23"/>
    <mergeCell ref="R24:S24"/>
    <mergeCell ref="T24:U24"/>
    <mergeCell ref="R19:S19"/>
    <mergeCell ref="T19:U19"/>
    <mergeCell ref="A15:F15"/>
    <mergeCell ref="G15:I15"/>
    <mergeCell ref="J15:L15"/>
    <mergeCell ref="R15:S15"/>
    <mergeCell ref="T15:U15"/>
    <mergeCell ref="A16:F16"/>
    <mergeCell ref="G16:I16"/>
    <mergeCell ref="J16:L16"/>
    <mergeCell ref="R16:S16"/>
    <mergeCell ref="T16:U16"/>
    <mergeCell ref="A14:F14"/>
    <mergeCell ref="G14:I14"/>
    <mergeCell ref="J14:L14"/>
    <mergeCell ref="R14:S14"/>
    <mergeCell ref="T14:U14"/>
    <mergeCell ref="R17:S17"/>
    <mergeCell ref="T17:U17"/>
    <mergeCell ref="J18:L18"/>
    <mergeCell ref="R18:S18"/>
    <mergeCell ref="T18:U18"/>
    <mergeCell ref="A12:F12"/>
    <mergeCell ref="G12:I12"/>
    <mergeCell ref="J12:L12"/>
    <mergeCell ref="R12:S12"/>
    <mergeCell ref="T12:U12"/>
    <mergeCell ref="A13:F13"/>
    <mergeCell ref="G13:I13"/>
    <mergeCell ref="J13:L13"/>
    <mergeCell ref="R13:S13"/>
    <mergeCell ref="T13:U13"/>
    <mergeCell ref="A7:L7"/>
    <mergeCell ref="R7:S7"/>
    <mergeCell ref="T7:U7"/>
    <mergeCell ref="R8:S8"/>
    <mergeCell ref="T8:U8"/>
    <mergeCell ref="A9:F11"/>
    <mergeCell ref="G9:I11"/>
    <mergeCell ref="J9:L11"/>
    <mergeCell ref="R9:S9"/>
    <mergeCell ref="T9:U9"/>
    <mergeCell ref="R10:S10"/>
    <mergeCell ref="T10:U10"/>
    <mergeCell ref="R11:S11"/>
    <mergeCell ref="T11:U11"/>
    <mergeCell ref="R1:S1"/>
    <mergeCell ref="T1:U1"/>
    <mergeCell ref="A5:L5"/>
    <mergeCell ref="R5:S5"/>
    <mergeCell ref="T5:U5"/>
    <mergeCell ref="A6:L6"/>
    <mergeCell ref="R6:S6"/>
    <mergeCell ref="T6:U6"/>
    <mergeCell ref="J2:L2"/>
    <mergeCell ref="R2:S2"/>
    <mergeCell ref="T2:U2"/>
    <mergeCell ref="R3:S3"/>
    <mergeCell ref="T3:U3"/>
    <mergeCell ref="A4:L4"/>
    <mergeCell ref="R4:S4"/>
    <mergeCell ref="T4:U4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  <rowBreaks count="1" manualBreakCount="1">
    <brk id="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1"/>
  <sheetViews>
    <sheetView topLeftCell="A33" zoomScaleNormal="100" zoomScaleSheetLayoutView="100" workbookViewId="0">
      <selection activeCell="J45" sqref="J45"/>
    </sheetView>
  </sheetViews>
  <sheetFormatPr defaultRowHeight="15" x14ac:dyDescent="0.25"/>
  <cols>
    <col min="1" max="1" width="6.42578125" style="9" customWidth="1"/>
    <col min="2" max="2" width="5.5703125" style="9" customWidth="1"/>
    <col min="3" max="3" width="12.7109375" style="9" customWidth="1"/>
    <col min="4" max="4" width="10.5703125" style="9" customWidth="1"/>
    <col min="5" max="5" width="11.5703125" style="9" customWidth="1"/>
    <col min="6" max="6" width="10.140625" style="9" customWidth="1"/>
    <col min="7" max="7" width="10.5703125" style="9" customWidth="1"/>
    <col min="8" max="8" width="9.7109375" style="9" customWidth="1"/>
    <col min="9" max="9" width="10.42578125" style="9" customWidth="1"/>
    <col min="10" max="10" width="10.5703125" style="9" customWidth="1"/>
    <col min="11" max="11" width="16.14062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t="21" customHeight="1" x14ac:dyDescent="0.3">
      <c r="A1" s="138" t="s">
        <v>109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Q1" s="115"/>
      <c r="R1" s="115"/>
      <c r="S1" s="115"/>
      <c r="T1" s="115"/>
    </row>
    <row r="2" spans="1:20" ht="1.5" hidden="1" customHeight="1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Q2" s="115"/>
      <c r="R2" s="115"/>
      <c r="S2" s="115"/>
      <c r="T2" s="115"/>
    </row>
    <row r="3" spans="1:20" ht="18.75" hidden="1" x14ac:dyDescent="0.3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36"/>
      <c r="Q3" s="115"/>
      <c r="R3" s="115"/>
      <c r="S3" s="115"/>
      <c r="T3" s="115"/>
    </row>
    <row r="4" spans="1:20" ht="9.75" customHeight="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Q4" s="115"/>
      <c r="R4" s="115"/>
      <c r="S4" s="115"/>
      <c r="T4" s="115"/>
    </row>
    <row r="5" spans="1:20" ht="18" customHeight="1" x14ac:dyDescent="0.35">
      <c r="A5" s="244" t="s">
        <v>268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Q5" s="115"/>
      <c r="R5" s="115"/>
      <c r="S5" s="115"/>
      <c r="T5" s="115"/>
    </row>
    <row r="6" spans="1:20" ht="18.75" hidden="1" x14ac:dyDescent="0.3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Q6" s="115"/>
      <c r="R6" s="115"/>
      <c r="S6" s="115"/>
      <c r="T6" s="115"/>
    </row>
    <row r="7" spans="1:20" ht="17.25" customHeight="1" x14ac:dyDescent="0.3">
      <c r="A7" s="245" t="s">
        <v>269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Q7" s="115"/>
      <c r="R7" s="115"/>
      <c r="S7" s="115"/>
      <c r="T7" s="115"/>
    </row>
    <row r="8" spans="1:20" ht="18.75" hidden="1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Q8" s="115"/>
      <c r="R8" s="115"/>
      <c r="S8" s="115"/>
      <c r="T8" s="115"/>
    </row>
    <row r="9" spans="1:20" ht="11.25" customHeight="1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Q9" s="115"/>
      <c r="R9" s="115"/>
      <c r="S9" s="115"/>
      <c r="T9" s="115"/>
    </row>
    <row r="10" spans="1:20" ht="18.75" x14ac:dyDescent="0.3">
      <c r="A10" s="36"/>
      <c r="B10" s="243" t="s">
        <v>110</v>
      </c>
      <c r="C10" s="243"/>
      <c r="D10" s="243"/>
      <c r="E10" s="243"/>
      <c r="F10" s="243"/>
      <c r="G10" s="243"/>
      <c r="H10" s="243"/>
      <c r="I10" s="243"/>
      <c r="J10" s="243"/>
      <c r="K10" s="36"/>
      <c r="Q10" s="115"/>
      <c r="R10" s="115"/>
      <c r="S10" s="115"/>
      <c r="T10" s="115"/>
    </row>
    <row r="11" spans="1:20" ht="11.2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Q11" s="115"/>
      <c r="R11" s="115"/>
      <c r="S11" s="115"/>
      <c r="T11" s="115"/>
    </row>
    <row r="12" spans="1:20" x14ac:dyDescent="0.25">
      <c r="A12" s="154" t="s">
        <v>111</v>
      </c>
      <c r="B12" s="148" t="s">
        <v>112</v>
      </c>
      <c r="C12" s="212"/>
      <c r="D12" s="154" t="s">
        <v>113</v>
      </c>
      <c r="E12" s="148" t="s">
        <v>114</v>
      </c>
      <c r="F12" s="219"/>
      <c r="G12" s="219"/>
      <c r="H12" s="220"/>
      <c r="I12" s="154" t="s">
        <v>117</v>
      </c>
      <c r="J12" s="154" t="s">
        <v>118</v>
      </c>
      <c r="K12" s="154" t="s">
        <v>119</v>
      </c>
      <c r="Q12" s="115"/>
      <c r="R12" s="115"/>
      <c r="S12" s="115"/>
      <c r="T12" s="115"/>
    </row>
    <row r="13" spans="1:20" ht="19.5" customHeight="1" x14ac:dyDescent="0.25">
      <c r="A13" s="246"/>
      <c r="B13" s="213"/>
      <c r="C13" s="215"/>
      <c r="D13" s="246"/>
      <c r="E13" s="224"/>
      <c r="F13" s="225"/>
      <c r="G13" s="225"/>
      <c r="H13" s="226"/>
      <c r="I13" s="246"/>
      <c r="J13" s="246"/>
      <c r="K13" s="246"/>
      <c r="Q13" s="115"/>
      <c r="R13" s="115"/>
      <c r="S13" s="115"/>
      <c r="T13" s="115"/>
    </row>
    <row r="14" spans="1:20" x14ac:dyDescent="0.25">
      <c r="A14" s="246"/>
      <c r="B14" s="213"/>
      <c r="C14" s="215"/>
      <c r="D14" s="246"/>
      <c r="E14" s="159" t="s">
        <v>46</v>
      </c>
      <c r="F14" s="227" t="s">
        <v>47</v>
      </c>
      <c r="G14" s="228"/>
      <c r="H14" s="229"/>
      <c r="I14" s="246"/>
      <c r="J14" s="246"/>
      <c r="K14" s="246"/>
      <c r="Q14" s="115"/>
      <c r="R14" s="115"/>
      <c r="S14" s="115"/>
      <c r="T14" s="115"/>
    </row>
    <row r="15" spans="1:20" ht="129" customHeight="1" x14ac:dyDescent="0.25">
      <c r="A15" s="247"/>
      <c r="B15" s="216"/>
      <c r="C15" s="218"/>
      <c r="D15" s="247"/>
      <c r="E15" s="247"/>
      <c r="F15" s="23" t="s">
        <v>115</v>
      </c>
      <c r="G15" s="23" t="s">
        <v>120</v>
      </c>
      <c r="H15" s="25" t="s">
        <v>116</v>
      </c>
      <c r="I15" s="247"/>
      <c r="J15" s="247"/>
      <c r="K15" s="247"/>
      <c r="Q15" s="115"/>
      <c r="R15" s="115"/>
      <c r="S15" s="115"/>
      <c r="T15" s="115"/>
    </row>
    <row r="16" spans="1:20" x14ac:dyDescent="0.25">
      <c r="A16" s="18">
        <v>1</v>
      </c>
      <c r="B16" s="227">
        <v>2</v>
      </c>
      <c r="C16" s="229"/>
      <c r="D16" s="18">
        <v>3</v>
      </c>
      <c r="E16" s="18">
        <v>4</v>
      </c>
      <c r="F16" s="18">
        <v>5</v>
      </c>
      <c r="G16" s="18">
        <v>6</v>
      </c>
      <c r="H16" s="18">
        <v>7</v>
      </c>
      <c r="I16" s="18">
        <v>8</v>
      </c>
      <c r="J16" s="18">
        <v>9</v>
      </c>
      <c r="K16" s="83">
        <v>10</v>
      </c>
      <c r="Q16" s="115"/>
      <c r="R16" s="115"/>
      <c r="S16" s="115"/>
      <c r="T16" s="115"/>
    </row>
    <row r="17" spans="1:20" ht="32.25" customHeight="1" x14ac:dyDescent="0.25">
      <c r="A17" s="18">
        <v>1</v>
      </c>
      <c r="B17" s="165" t="s">
        <v>334</v>
      </c>
      <c r="C17" s="178"/>
      <c r="D17" s="18">
        <v>0.5</v>
      </c>
      <c r="E17" s="58">
        <f>F17+G17+H17</f>
        <v>6812</v>
      </c>
      <c r="F17" s="58">
        <v>6812</v>
      </c>
      <c r="G17" s="58"/>
      <c r="H17" s="80"/>
      <c r="I17" s="81">
        <v>851.5</v>
      </c>
      <c r="J17" s="58">
        <v>638.63</v>
      </c>
      <c r="K17" s="58">
        <f>(D17*E17+I17+J17)*13</f>
        <v>63649.69</v>
      </c>
      <c r="Q17" s="253"/>
      <c r="R17" s="115"/>
      <c r="S17" s="115"/>
      <c r="T17" s="115"/>
    </row>
    <row r="18" spans="1:20" ht="32.25" customHeight="1" x14ac:dyDescent="0.25">
      <c r="A18" s="18">
        <v>2</v>
      </c>
      <c r="B18" s="160" t="s">
        <v>246</v>
      </c>
      <c r="C18" s="254"/>
      <c r="D18" s="18">
        <v>1</v>
      </c>
      <c r="E18" s="58">
        <f>F18+G18</f>
        <v>7259</v>
      </c>
      <c r="F18" s="58">
        <v>7259</v>
      </c>
      <c r="G18" s="58"/>
      <c r="H18" s="80"/>
      <c r="I18" s="81">
        <v>3266.55</v>
      </c>
      <c r="J18" s="58">
        <f>(E18+I18)*15%</f>
        <v>1578.8324999999998</v>
      </c>
      <c r="K18" s="58">
        <f>(D18*E18+I18+J18)*13</f>
        <v>157356.9725</v>
      </c>
      <c r="Q18" s="91"/>
      <c r="R18" s="90"/>
      <c r="S18" s="90"/>
      <c r="T18" s="90"/>
    </row>
    <row r="19" spans="1:20" ht="62.25" customHeight="1" x14ac:dyDescent="0.25">
      <c r="A19" s="18">
        <v>3</v>
      </c>
      <c r="B19" s="248" t="s">
        <v>247</v>
      </c>
      <c r="C19" s="249"/>
      <c r="D19" s="18">
        <v>2.25</v>
      </c>
      <c r="E19" s="58">
        <f>F19+G19+H19</f>
        <v>6812</v>
      </c>
      <c r="F19" s="58">
        <v>6812</v>
      </c>
      <c r="G19" s="58"/>
      <c r="H19" s="58"/>
      <c r="I19" s="58">
        <v>5221.1899999999996</v>
      </c>
      <c r="J19" s="58">
        <f>(D19*E19+I19)*15%</f>
        <v>3082.2284999999997</v>
      </c>
      <c r="K19" s="58">
        <f>(D19*E19+I19+J19)*12+11390.1</f>
        <v>294955.12199999997</v>
      </c>
      <c r="Q19" s="115"/>
      <c r="R19" s="115"/>
      <c r="S19" s="115"/>
      <c r="T19" s="115"/>
    </row>
    <row r="20" spans="1:20" ht="18" customHeight="1" x14ac:dyDescent="0.25">
      <c r="A20" s="250" t="s">
        <v>121</v>
      </c>
      <c r="B20" s="251"/>
      <c r="C20" s="252"/>
      <c r="D20" s="32" t="s">
        <v>77</v>
      </c>
      <c r="E20" s="82"/>
      <c r="F20" s="59" t="s">
        <v>77</v>
      </c>
      <c r="G20" s="59" t="s">
        <v>77</v>
      </c>
      <c r="H20" s="59" t="s">
        <v>77</v>
      </c>
      <c r="I20" s="59" t="s">
        <v>77</v>
      </c>
      <c r="J20" s="59" t="s">
        <v>77</v>
      </c>
      <c r="K20" s="84">
        <f>K17+K18+K19</f>
        <v>515961.78449999995</v>
      </c>
      <c r="Q20" s="253"/>
      <c r="R20" s="115"/>
      <c r="S20" s="253"/>
      <c r="T20" s="115"/>
    </row>
    <row r="21" spans="1:20" ht="9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54"/>
      <c r="K21" s="54"/>
      <c r="L21" s="55"/>
      <c r="M21" s="55"/>
      <c r="N21" s="55"/>
      <c r="O21" s="55"/>
      <c r="P21" s="55"/>
      <c r="Q21" s="255"/>
      <c r="R21" s="255"/>
      <c r="S21" s="115"/>
      <c r="T21" s="115"/>
    </row>
    <row r="22" spans="1:20" ht="0.75" customHeight="1" x14ac:dyDescent="0.35">
      <c r="A22" s="244" t="s">
        <v>270</v>
      </c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Q22" s="115"/>
      <c r="R22" s="115"/>
      <c r="S22" s="115"/>
      <c r="T22" s="115"/>
    </row>
    <row r="23" spans="1:20" ht="18.75" hidden="1" x14ac:dyDescent="0.3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Q23" s="115"/>
      <c r="R23" s="115"/>
      <c r="S23" s="115"/>
      <c r="T23" s="115"/>
    </row>
    <row r="24" spans="1:20" ht="18.75" hidden="1" x14ac:dyDescent="0.3">
      <c r="A24" s="245" t="s">
        <v>304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Q24" s="115"/>
      <c r="R24" s="115"/>
      <c r="S24" s="115"/>
      <c r="T24" s="115"/>
    </row>
    <row r="25" spans="1:20" ht="3.75" hidden="1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Q25" s="115"/>
      <c r="R25" s="115"/>
      <c r="S25" s="115"/>
      <c r="T25" s="115"/>
    </row>
    <row r="26" spans="1:20" ht="18.75" hidden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Q26" s="115"/>
      <c r="R26" s="115"/>
      <c r="S26" s="115"/>
      <c r="T26" s="115"/>
    </row>
    <row r="27" spans="1:20" ht="18.75" x14ac:dyDescent="0.3">
      <c r="A27" s="245" t="s">
        <v>320</v>
      </c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Q27" s="115"/>
      <c r="R27" s="115"/>
      <c r="S27" s="115"/>
      <c r="T27" s="115"/>
    </row>
    <row r="28" spans="1:20" ht="9.7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Q28" s="115"/>
      <c r="R28" s="115"/>
      <c r="S28" s="115"/>
      <c r="T28" s="115"/>
    </row>
    <row r="29" spans="1:20" ht="15" customHeight="1" x14ac:dyDescent="0.25">
      <c r="A29" s="154" t="s">
        <v>111</v>
      </c>
      <c r="B29" s="148" t="s">
        <v>112</v>
      </c>
      <c r="C29" s="212"/>
      <c r="D29" s="154" t="s">
        <v>113</v>
      </c>
      <c r="E29" s="148" t="s">
        <v>114</v>
      </c>
      <c r="F29" s="219"/>
      <c r="G29" s="219"/>
      <c r="H29" s="220"/>
      <c r="I29" s="154" t="s">
        <v>117</v>
      </c>
      <c r="J29" s="154" t="s">
        <v>118</v>
      </c>
      <c r="K29" s="154" t="s">
        <v>119</v>
      </c>
      <c r="Q29" s="115"/>
      <c r="R29" s="115"/>
      <c r="S29" s="115"/>
      <c r="T29" s="115"/>
    </row>
    <row r="30" spans="1:20" ht="27" customHeight="1" x14ac:dyDescent="0.25">
      <c r="A30" s="246"/>
      <c r="B30" s="213"/>
      <c r="C30" s="215"/>
      <c r="D30" s="246"/>
      <c r="E30" s="224"/>
      <c r="F30" s="225"/>
      <c r="G30" s="225"/>
      <c r="H30" s="226"/>
      <c r="I30" s="246"/>
      <c r="J30" s="246"/>
      <c r="K30" s="155"/>
      <c r="Q30" s="115"/>
      <c r="R30" s="115"/>
      <c r="S30" s="115"/>
      <c r="T30" s="115"/>
    </row>
    <row r="31" spans="1:20" ht="29.25" customHeight="1" x14ac:dyDescent="0.25">
      <c r="A31" s="246"/>
      <c r="B31" s="213"/>
      <c r="C31" s="215"/>
      <c r="D31" s="246"/>
      <c r="E31" s="159" t="s">
        <v>46</v>
      </c>
      <c r="F31" s="227" t="s">
        <v>47</v>
      </c>
      <c r="G31" s="228"/>
      <c r="H31" s="229"/>
      <c r="I31" s="246"/>
      <c r="J31" s="246"/>
      <c r="K31" s="155"/>
      <c r="Q31" s="115"/>
      <c r="R31" s="115"/>
      <c r="S31" s="115"/>
      <c r="T31" s="115"/>
    </row>
    <row r="32" spans="1:20" ht="111" customHeight="1" x14ac:dyDescent="0.25">
      <c r="A32" s="247"/>
      <c r="B32" s="216"/>
      <c r="C32" s="218"/>
      <c r="D32" s="247"/>
      <c r="E32" s="247"/>
      <c r="F32" s="23" t="s">
        <v>115</v>
      </c>
      <c r="G32" s="23" t="s">
        <v>336</v>
      </c>
      <c r="H32" s="25" t="s">
        <v>335</v>
      </c>
      <c r="I32" s="247"/>
      <c r="J32" s="247"/>
      <c r="K32" s="156"/>
      <c r="Q32" s="115"/>
      <c r="R32" s="115"/>
      <c r="S32" s="115"/>
      <c r="T32" s="115"/>
    </row>
    <row r="33" spans="1:20" x14ac:dyDescent="0.25">
      <c r="A33" s="18">
        <v>1</v>
      </c>
      <c r="B33" s="227">
        <v>2</v>
      </c>
      <c r="C33" s="229"/>
      <c r="D33" s="18">
        <v>3</v>
      </c>
      <c r="E33" s="18">
        <v>4</v>
      </c>
      <c r="F33" s="18">
        <v>5</v>
      </c>
      <c r="G33" s="18">
        <v>6</v>
      </c>
      <c r="H33" s="18">
        <v>7</v>
      </c>
      <c r="I33" s="18">
        <v>8</v>
      </c>
      <c r="J33" s="18">
        <v>9</v>
      </c>
      <c r="K33" s="83">
        <v>10</v>
      </c>
      <c r="Q33" s="115"/>
      <c r="R33" s="115"/>
      <c r="S33" s="115"/>
      <c r="T33" s="115"/>
    </row>
    <row r="34" spans="1:20" ht="33" customHeight="1" x14ac:dyDescent="0.25">
      <c r="A34" s="18">
        <v>1</v>
      </c>
      <c r="B34" s="165" t="s">
        <v>248</v>
      </c>
      <c r="C34" s="178"/>
      <c r="D34" s="18">
        <v>1</v>
      </c>
      <c r="E34" s="58">
        <f>F34</f>
        <v>23813</v>
      </c>
      <c r="F34" s="58">
        <v>23813</v>
      </c>
      <c r="G34" s="58"/>
      <c r="H34" s="80"/>
      <c r="I34" s="81"/>
      <c r="J34" s="58">
        <v>3571.95</v>
      </c>
      <c r="K34" s="58">
        <f>(D34*E34+I34+J34)*12</f>
        <v>328619.40000000002</v>
      </c>
      <c r="Q34" s="115"/>
      <c r="R34" s="115"/>
      <c r="S34" s="115"/>
      <c r="T34" s="115"/>
    </row>
    <row r="35" spans="1:20" ht="31.5" customHeight="1" x14ac:dyDescent="0.25">
      <c r="A35" s="18">
        <v>2</v>
      </c>
      <c r="B35" s="248" t="s">
        <v>249</v>
      </c>
      <c r="C35" s="249"/>
      <c r="D35" s="18">
        <v>1.55</v>
      </c>
      <c r="E35" s="58">
        <f>F35+G35+H35</f>
        <v>14437.5</v>
      </c>
      <c r="F35" s="58">
        <v>10500</v>
      </c>
      <c r="G35" s="58">
        <f>F35*25%</f>
        <v>2625</v>
      </c>
      <c r="H35" s="58">
        <f>(F35+G35)*10%</f>
        <v>1312.5</v>
      </c>
      <c r="I35" s="58">
        <v>10792.03</v>
      </c>
      <c r="J35" s="58">
        <v>4975.53</v>
      </c>
      <c r="K35" s="58">
        <f>(D35*E35+I35+J35)*12</f>
        <v>457748.22</v>
      </c>
      <c r="Q35" s="115"/>
      <c r="R35" s="115"/>
      <c r="S35" s="115"/>
      <c r="T35" s="115"/>
    </row>
    <row r="36" spans="1:20" ht="60" customHeight="1" x14ac:dyDescent="0.25">
      <c r="A36" s="18">
        <v>3</v>
      </c>
      <c r="B36" s="248" t="s">
        <v>250</v>
      </c>
      <c r="C36" s="249"/>
      <c r="D36" s="18">
        <v>0.25</v>
      </c>
      <c r="E36" s="58">
        <f>F36+G36+H36</f>
        <v>13062.5</v>
      </c>
      <c r="F36" s="58">
        <v>9500</v>
      </c>
      <c r="G36" s="58">
        <f>F36*25%</f>
        <v>2375</v>
      </c>
      <c r="H36" s="58">
        <f>(F36+G36)*10%</f>
        <v>1187.5</v>
      </c>
      <c r="I36" s="58"/>
      <c r="J36" s="58">
        <v>489.84</v>
      </c>
      <c r="K36" s="58">
        <f>(D36*E36+I36+J36)*12</f>
        <v>45065.58</v>
      </c>
      <c r="Q36" s="115"/>
      <c r="R36" s="115"/>
      <c r="S36" s="115"/>
      <c r="T36" s="115"/>
    </row>
    <row r="37" spans="1:20" ht="48" customHeight="1" x14ac:dyDescent="0.25">
      <c r="A37" s="18">
        <v>4</v>
      </c>
      <c r="B37" s="248" t="s">
        <v>251</v>
      </c>
      <c r="C37" s="249"/>
      <c r="D37" s="18">
        <v>1.31</v>
      </c>
      <c r="E37" s="58">
        <f>F37+G37+H37</f>
        <v>6812</v>
      </c>
      <c r="F37" s="58">
        <v>6812</v>
      </c>
      <c r="G37" s="58"/>
      <c r="H37" s="58"/>
      <c r="I37" s="58">
        <v>3123.3</v>
      </c>
      <c r="J37" s="58">
        <v>1807.05</v>
      </c>
      <c r="K37" s="58">
        <f>(D37*E37+I37+J37)*12</f>
        <v>166248.84</v>
      </c>
      <c r="Q37" s="115"/>
      <c r="R37" s="115"/>
      <c r="S37" s="115"/>
      <c r="T37" s="115"/>
    </row>
    <row r="38" spans="1:20" ht="21" customHeight="1" x14ac:dyDescent="0.25">
      <c r="A38" s="256" t="s">
        <v>121</v>
      </c>
      <c r="B38" s="257"/>
      <c r="C38" s="258"/>
      <c r="D38" s="32" t="s">
        <v>77</v>
      </c>
      <c r="E38" s="82"/>
      <c r="F38" s="59" t="s">
        <v>77</v>
      </c>
      <c r="G38" s="59" t="s">
        <v>77</v>
      </c>
      <c r="H38" s="59" t="s">
        <v>77</v>
      </c>
      <c r="I38" s="59" t="s">
        <v>77</v>
      </c>
      <c r="J38" s="59" t="s">
        <v>77</v>
      </c>
      <c r="K38" s="59">
        <f>K34+K35+K36+K37+6292.61</f>
        <v>1003974.6499999999</v>
      </c>
      <c r="Q38" s="253"/>
      <c r="R38" s="115"/>
      <c r="S38" s="253"/>
      <c r="T38" s="115"/>
    </row>
    <row r="39" spans="1:20" ht="7.5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Q39" s="115"/>
      <c r="R39" s="115"/>
      <c r="S39" s="115"/>
      <c r="T39" s="115"/>
    </row>
    <row r="40" spans="1:20" ht="3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Q40" s="115"/>
      <c r="R40" s="115"/>
      <c r="S40" s="115"/>
      <c r="T40" s="115"/>
    </row>
    <row r="41" spans="1:20" ht="58.5" hidden="1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Q41" s="115"/>
      <c r="R41" s="115"/>
      <c r="S41" s="115"/>
      <c r="T41" s="115"/>
    </row>
    <row r="42" spans="1:20" x14ac:dyDescent="0.25">
      <c r="Q42" s="115"/>
      <c r="R42" s="115"/>
      <c r="S42" s="115"/>
      <c r="T42" s="115"/>
    </row>
    <row r="43" spans="1:20" x14ac:dyDescent="0.25">
      <c r="Q43" s="115"/>
      <c r="R43" s="115"/>
      <c r="S43" s="115"/>
      <c r="T43" s="115"/>
    </row>
    <row r="44" spans="1:20" x14ac:dyDescent="0.25">
      <c r="Q44" s="115"/>
      <c r="R44" s="115"/>
      <c r="S44" s="115"/>
      <c r="T44" s="115"/>
    </row>
    <row r="45" spans="1:20" x14ac:dyDescent="0.25">
      <c r="Q45" s="115"/>
      <c r="R45" s="115"/>
      <c r="S45" s="115"/>
      <c r="T45" s="115"/>
    </row>
    <row r="46" spans="1:20" x14ac:dyDescent="0.25">
      <c r="Q46" s="115"/>
      <c r="R46" s="115"/>
      <c r="S46" s="115"/>
      <c r="T46" s="115"/>
    </row>
    <row r="47" spans="1:20" x14ac:dyDescent="0.25">
      <c r="Q47" s="115"/>
      <c r="R47" s="115"/>
      <c r="S47" s="115"/>
      <c r="T47" s="115"/>
    </row>
    <row r="48" spans="1:20" x14ac:dyDescent="0.25">
      <c r="Q48" s="115"/>
      <c r="R48" s="115"/>
      <c r="S48" s="115"/>
      <c r="T48" s="115"/>
    </row>
    <row r="49" spans="17:20" x14ac:dyDescent="0.25">
      <c r="Q49" s="115"/>
      <c r="R49" s="115"/>
      <c r="S49" s="115"/>
      <c r="T49" s="115"/>
    </row>
    <row r="50" spans="17:20" x14ac:dyDescent="0.25">
      <c r="Q50" s="115"/>
      <c r="R50" s="115"/>
      <c r="S50" s="115"/>
      <c r="T50" s="115"/>
    </row>
    <row r="51" spans="17:20" x14ac:dyDescent="0.25">
      <c r="Q51" s="115"/>
      <c r="R51" s="115"/>
      <c r="S51" s="115"/>
      <c r="T51" s="115"/>
    </row>
    <row r="52" spans="17:20" x14ac:dyDescent="0.25">
      <c r="Q52" s="115"/>
      <c r="R52" s="115"/>
      <c r="S52" s="115"/>
      <c r="T52" s="115"/>
    </row>
    <row r="53" spans="17:20" x14ac:dyDescent="0.25">
      <c r="Q53" s="115"/>
      <c r="R53" s="115"/>
      <c r="S53" s="115"/>
      <c r="T53" s="115"/>
    </row>
    <row r="54" spans="17:20" x14ac:dyDescent="0.25">
      <c r="Q54" s="115"/>
      <c r="R54" s="115"/>
      <c r="S54" s="115"/>
      <c r="T54" s="115"/>
    </row>
    <row r="55" spans="17:20" x14ac:dyDescent="0.25">
      <c r="Q55" s="115"/>
      <c r="R55" s="115"/>
      <c r="S55" s="115"/>
      <c r="T55" s="115"/>
    </row>
    <row r="56" spans="17:20" x14ac:dyDescent="0.25">
      <c r="Q56" s="115"/>
      <c r="R56" s="115"/>
      <c r="S56" s="115"/>
      <c r="T56" s="115"/>
    </row>
    <row r="57" spans="17:20" x14ac:dyDescent="0.25">
      <c r="Q57" s="115"/>
      <c r="R57" s="115"/>
      <c r="S57" s="115"/>
      <c r="T57" s="115"/>
    </row>
    <row r="58" spans="17:20" x14ac:dyDescent="0.25">
      <c r="Q58" s="115"/>
      <c r="R58" s="115"/>
      <c r="S58" s="115"/>
      <c r="T58" s="115"/>
    </row>
    <row r="59" spans="17:20" x14ac:dyDescent="0.25">
      <c r="Q59" s="115"/>
      <c r="R59" s="115"/>
      <c r="S59" s="115"/>
      <c r="T59" s="115"/>
    </row>
    <row r="60" spans="17:20" x14ac:dyDescent="0.25">
      <c r="Q60" s="115"/>
      <c r="R60" s="115"/>
      <c r="S60" s="115"/>
      <c r="T60" s="115"/>
    </row>
    <row r="61" spans="17:20" x14ac:dyDescent="0.25">
      <c r="Q61" s="115"/>
      <c r="R61" s="115"/>
      <c r="S61" s="115"/>
      <c r="T61" s="115"/>
    </row>
    <row r="62" spans="17:20" x14ac:dyDescent="0.25">
      <c r="Q62" s="115"/>
      <c r="R62" s="115"/>
      <c r="S62" s="115"/>
      <c r="T62" s="115"/>
    </row>
    <row r="63" spans="17:20" x14ac:dyDescent="0.25">
      <c r="Q63" s="115"/>
      <c r="R63" s="115"/>
      <c r="S63" s="115"/>
      <c r="T63" s="115"/>
    </row>
    <row r="64" spans="17:20" x14ac:dyDescent="0.25">
      <c r="Q64" s="115"/>
      <c r="R64" s="115"/>
      <c r="S64" s="115"/>
      <c r="T64" s="115"/>
    </row>
    <row r="65" spans="17:20" x14ac:dyDescent="0.25">
      <c r="Q65" s="115"/>
      <c r="R65" s="115"/>
      <c r="S65" s="115"/>
      <c r="T65" s="115"/>
    </row>
    <row r="66" spans="17:20" x14ac:dyDescent="0.25">
      <c r="Q66" s="115"/>
      <c r="R66" s="115"/>
      <c r="S66" s="115"/>
      <c r="T66" s="115"/>
    </row>
    <row r="67" spans="17:20" x14ac:dyDescent="0.25">
      <c r="Q67" s="115"/>
      <c r="R67" s="115"/>
      <c r="S67" s="115"/>
      <c r="T67" s="115"/>
    </row>
    <row r="68" spans="17:20" x14ac:dyDescent="0.25">
      <c r="Q68" s="115"/>
      <c r="R68" s="115"/>
      <c r="S68" s="115"/>
      <c r="T68" s="115"/>
    </row>
    <row r="69" spans="17:20" x14ac:dyDescent="0.25">
      <c r="Q69" s="115"/>
      <c r="R69" s="115"/>
      <c r="S69" s="115"/>
      <c r="T69" s="115"/>
    </row>
    <row r="70" spans="17:20" x14ac:dyDescent="0.25">
      <c r="Q70" s="115"/>
      <c r="R70" s="115"/>
      <c r="S70" s="115"/>
      <c r="T70" s="115"/>
    </row>
    <row r="71" spans="17:20" x14ac:dyDescent="0.25">
      <c r="Q71" s="115"/>
      <c r="R71" s="115"/>
      <c r="S71" s="115"/>
      <c r="T71" s="115"/>
    </row>
    <row r="72" spans="17:20" x14ac:dyDescent="0.25">
      <c r="Q72" s="115"/>
      <c r="R72" s="115"/>
      <c r="S72" s="115"/>
      <c r="T72" s="115"/>
    </row>
    <row r="73" spans="17:20" x14ac:dyDescent="0.25">
      <c r="Q73" s="115"/>
      <c r="R73" s="115"/>
      <c r="S73" s="115"/>
      <c r="T73" s="115"/>
    </row>
    <row r="74" spans="17:20" x14ac:dyDescent="0.25">
      <c r="Q74" s="115"/>
      <c r="R74" s="115"/>
      <c r="S74" s="115"/>
      <c r="T74" s="115"/>
    </row>
    <row r="75" spans="17:20" x14ac:dyDescent="0.25">
      <c r="Q75" s="115"/>
      <c r="R75" s="115"/>
      <c r="S75" s="115"/>
      <c r="T75" s="115"/>
    </row>
    <row r="76" spans="17:20" x14ac:dyDescent="0.25">
      <c r="Q76" s="115"/>
      <c r="R76" s="115"/>
      <c r="S76" s="115"/>
      <c r="T76" s="115"/>
    </row>
    <row r="77" spans="17:20" x14ac:dyDescent="0.25">
      <c r="Q77" s="115"/>
      <c r="R77" s="115"/>
      <c r="S77" s="115"/>
      <c r="T77" s="115"/>
    </row>
    <row r="78" spans="17:20" x14ac:dyDescent="0.25">
      <c r="Q78" s="115"/>
      <c r="R78" s="115"/>
      <c r="S78" s="115"/>
      <c r="T78" s="115"/>
    </row>
    <row r="79" spans="17:20" x14ac:dyDescent="0.25">
      <c r="Q79" s="115"/>
      <c r="R79" s="115"/>
      <c r="S79" s="115"/>
      <c r="T79" s="115"/>
    </row>
    <row r="80" spans="17:20" x14ac:dyDescent="0.25">
      <c r="Q80" s="115"/>
      <c r="R80" s="115"/>
      <c r="S80" s="115"/>
      <c r="T80" s="115"/>
    </row>
    <row r="81" spans="17:20" x14ac:dyDescent="0.25">
      <c r="Q81" s="115"/>
      <c r="R81" s="115"/>
      <c r="S81" s="115"/>
      <c r="T81" s="115"/>
    </row>
    <row r="82" spans="17:20" x14ac:dyDescent="0.25">
      <c r="Q82" s="115"/>
      <c r="R82" s="115"/>
      <c r="S82" s="115"/>
      <c r="T82" s="115"/>
    </row>
    <row r="83" spans="17:20" x14ac:dyDescent="0.25">
      <c r="Q83" s="115"/>
      <c r="R83" s="115"/>
      <c r="S83" s="115"/>
      <c r="T83" s="115"/>
    </row>
    <row r="84" spans="17:20" x14ac:dyDescent="0.25">
      <c r="Q84" s="115"/>
      <c r="R84" s="115"/>
      <c r="S84" s="115"/>
      <c r="T84" s="115"/>
    </row>
    <row r="85" spans="17:20" x14ac:dyDescent="0.25">
      <c r="Q85" s="115"/>
      <c r="R85" s="115"/>
      <c r="S85" s="115"/>
      <c r="T85" s="115"/>
    </row>
    <row r="86" spans="17:20" x14ac:dyDescent="0.25">
      <c r="Q86" s="115"/>
      <c r="R86" s="115"/>
      <c r="S86" s="115"/>
      <c r="T86" s="115"/>
    </row>
    <row r="87" spans="17:20" x14ac:dyDescent="0.25">
      <c r="Q87" s="115"/>
      <c r="R87" s="115"/>
      <c r="S87" s="115"/>
      <c r="T87" s="115"/>
    </row>
    <row r="88" spans="17:20" x14ac:dyDescent="0.25">
      <c r="Q88" s="115"/>
      <c r="R88" s="115"/>
      <c r="S88" s="115"/>
      <c r="T88" s="115"/>
    </row>
    <row r="89" spans="17:20" x14ac:dyDescent="0.25">
      <c r="Q89" s="115"/>
      <c r="R89" s="115"/>
      <c r="S89" s="115"/>
      <c r="T89" s="115"/>
    </row>
    <row r="90" spans="17:20" x14ac:dyDescent="0.25">
      <c r="Q90" s="115"/>
      <c r="R90" s="115"/>
      <c r="S90" s="115"/>
      <c r="T90" s="115"/>
    </row>
    <row r="91" spans="17:20" x14ac:dyDescent="0.25">
      <c r="Q91" s="115"/>
      <c r="R91" s="115"/>
      <c r="S91" s="115"/>
      <c r="T91" s="115"/>
    </row>
    <row r="92" spans="17:20" x14ac:dyDescent="0.25">
      <c r="Q92" s="115"/>
      <c r="R92" s="115"/>
      <c r="S92" s="115"/>
      <c r="T92" s="115"/>
    </row>
    <row r="93" spans="17:20" x14ac:dyDescent="0.25">
      <c r="Q93" s="115"/>
      <c r="R93" s="115"/>
      <c r="S93" s="115"/>
      <c r="T93" s="115"/>
    </row>
    <row r="94" spans="17:20" x14ac:dyDescent="0.25">
      <c r="Q94" s="115"/>
      <c r="R94" s="115"/>
      <c r="S94" s="115"/>
      <c r="T94" s="115"/>
    </row>
    <row r="95" spans="17:20" x14ac:dyDescent="0.25">
      <c r="Q95" s="115"/>
      <c r="R95" s="115"/>
      <c r="S95" s="115"/>
      <c r="T95" s="115"/>
    </row>
    <row r="96" spans="17:20" x14ac:dyDescent="0.25">
      <c r="Q96" s="115"/>
      <c r="R96" s="115"/>
      <c r="S96" s="115"/>
      <c r="T96" s="115"/>
    </row>
    <row r="97" spans="17:20" x14ac:dyDescent="0.25">
      <c r="Q97" s="115"/>
      <c r="R97" s="115"/>
      <c r="S97" s="115"/>
      <c r="T97" s="115"/>
    </row>
    <row r="98" spans="17:20" x14ac:dyDescent="0.25">
      <c r="Q98" s="115"/>
      <c r="R98" s="115"/>
      <c r="S98" s="115"/>
      <c r="T98" s="115"/>
    </row>
    <row r="99" spans="17:20" x14ac:dyDescent="0.25">
      <c r="Q99" s="115"/>
      <c r="R99" s="115"/>
      <c r="S99" s="115"/>
      <c r="T99" s="115"/>
    </row>
    <row r="100" spans="17:20" x14ac:dyDescent="0.25">
      <c r="Q100" s="115"/>
      <c r="R100" s="115"/>
      <c r="S100" s="115"/>
      <c r="T100" s="115"/>
    </row>
    <row r="101" spans="17:20" x14ac:dyDescent="0.25">
      <c r="Q101" s="115"/>
      <c r="R101" s="115"/>
      <c r="S101" s="115"/>
      <c r="T101" s="115"/>
    </row>
    <row r="102" spans="17:20" x14ac:dyDescent="0.25">
      <c r="Q102" s="115"/>
      <c r="R102" s="115"/>
      <c r="S102" s="115"/>
      <c r="T102" s="115"/>
    </row>
    <row r="103" spans="17:20" x14ac:dyDescent="0.25">
      <c r="Q103" s="115"/>
      <c r="R103" s="115"/>
      <c r="S103" s="115"/>
      <c r="T103" s="115"/>
    </row>
    <row r="104" spans="17:20" x14ac:dyDescent="0.25">
      <c r="Q104" s="115"/>
      <c r="R104" s="115"/>
      <c r="S104" s="115"/>
      <c r="T104" s="115"/>
    </row>
    <row r="105" spans="17:20" x14ac:dyDescent="0.25">
      <c r="Q105" s="115"/>
      <c r="R105" s="115"/>
      <c r="S105" s="115"/>
      <c r="T105" s="115"/>
    </row>
    <row r="106" spans="17:20" x14ac:dyDescent="0.25">
      <c r="Q106" s="115"/>
      <c r="R106" s="115"/>
      <c r="S106" s="115"/>
      <c r="T106" s="115"/>
    </row>
    <row r="107" spans="17:20" x14ac:dyDescent="0.25">
      <c r="Q107" s="115"/>
      <c r="R107" s="115"/>
      <c r="S107" s="115"/>
      <c r="T107" s="115"/>
    </row>
    <row r="108" spans="17:20" x14ac:dyDescent="0.25">
      <c r="Q108" s="115"/>
      <c r="R108" s="115"/>
      <c r="S108" s="115"/>
      <c r="T108" s="115"/>
    </row>
    <row r="109" spans="17:20" x14ac:dyDescent="0.25">
      <c r="Q109" s="115"/>
      <c r="R109" s="115"/>
      <c r="S109" s="115"/>
      <c r="T109" s="115"/>
    </row>
    <row r="110" spans="17:20" x14ac:dyDescent="0.25">
      <c r="Q110" s="115"/>
      <c r="R110" s="115"/>
      <c r="S110" s="115"/>
      <c r="T110" s="115"/>
    </row>
    <row r="111" spans="17:20" x14ac:dyDescent="0.25">
      <c r="Q111" s="115"/>
      <c r="R111" s="115"/>
      <c r="S111" s="115"/>
      <c r="T111" s="115"/>
    </row>
    <row r="112" spans="17:20" x14ac:dyDescent="0.25">
      <c r="Q112" s="115"/>
      <c r="R112" s="115"/>
      <c r="S112" s="115"/>
      <c r="T112" s="115"/>
    </row>
    <row r="113" spans="17:20" x14ac:dyDescent="0.25">
      <c r="Q113" s="115"/>
      <c r="R113" s="115"/>
      <c r="S113" s="115"/>
      <c r="T113" s="115"/>
    </row>
    <row r="114" spans="17:20" x14ac:dyDescent="0.25">
      <c r="Q114" s="115"/>
      <c r="R114" s="115"/>
      <c r="S114" s="115"/>
      <c r="T114" s="115"/>
    </row>
    <row r="115" spans="17:20" x14ac:dyDescent="0.25">
      <c r="Q115" s="115"/>
      <c r="R115" s="115"/>
      <c r="S115" s="115"/>
      <c r="T115" s="115"/>
    </row>
    <row r="116" spans="17:20" x14ac:dyDescent="0.25">
      <c r="Q116" s="115"/>
      <c r="R116" s="115"/>
      <c r="S116" s="115"/>
      <c r="T116" s="115"/>
    </row>
    <row r="117" spans="17:20" x14ac:dyDescent="0.25">
      <c r="Q117" s="115"/>
      <c r="R117" s="115"/>
      <c r="S117" s="115"/>
      <c r="T117" s="115"/>
    </row>
    <row r="118" spans="17:20" x14ac:dyDescent="0.25">
      <c r="Q118" s="115"/>
      <c r="R118" s="115"/>
      <c r="S118" s="115"/>
      <c r="T118" s="115"/>
    </row>
    <row r="119" spans="17:20" x14ac:dyDescent="0.25">
      <c r="Q119" s="115"/>
      <c r="R119" s="115"/>
      <c r="S119" s="115"/>
      <c r="T119" s="115"/>
    </row>
    <row r="120" spans="17:20" x14ac:dyDescent="0.25">
      <c r="Q120" s="115"/>
      <c r="R120" s="115"/>
      <c r="S120" s="115"/>
      <c r="T120" s="115"/>
    </row>
    <row r="121" spans="17:20" x14ac:dyDescent="0.25">
      <c r="Q121" s="115"/>
      <c r="R121" s="115"/>
      <c r="S121" s="115"/>
      <c r="T121" s="115"/>
    </row>
    <row r="122" spans="17:20" x14ac:dyDescent="0.25">
      <c r="Q122" s="115"/>
      <c r="R122" s="115"/>
      <c r="S122" s="115"/>
      <c r="T122" s="115"/>
    </row>
    <row r="123" spans="17:20" x14ac:dyDescent="0.25">
      <c r="Q123" s="115"/>
      <c r="R123" s="115"/>
      <c r="S123" s="115"/>
      <c r="T123" s="115"/>
    </row>
    <row r="124" spans="17:20" x14ac:dyDescent="0.25">
      <c r="Q124" s="115"/>
      <c r="R124" s="115"/>
      <c r="S124" s="115"/>
      <c r="T124" s="115"/>
    </row>
    <row r="125" spans="17:20" x14ac:dyDescent="0.25">
      <c r="Q125" s="115"/>
      <c r="R125" s="115"/>
    </row>
    <row r="126" spans="17:20" x14ac:dyDescent="0.25">
      <c r="Q126" s="115"/>
      <c r="R126" s="115"/>
    </row>
    <row r="127" spans="17:20" x14ac:dyDescent="0.25">
      <c r="Q127" s="115"/>
      <c r="R127" s="115"/>
    </row>
    <row r="128" spans="17:20" x14ac:dyDescent="0.25">
      <c r="Q128" s="115"/>
      <c r="R128" s="115"/>
    </row>
    <row r="129" spans="17:18" x14ac:dyDescent="0.25">
      <c r="Q129" s="115"/>
      <c r="R129" s="115"/>
    </row>
    <row r="130" spans="17:18" x14ac:dyDescent="0.25">
      <c r="Q130" s="115"/>
      <c r="R130" s="115"/>
    </row>
    <row r="131" spans="17:18" x14ac:dyDescent="0.25">
      <c r="Q131" s="115"/>
      <c r="R131" s="115"/>
    </row>
    <row r="132" spans="17:18" x14ac:dyDescent="0.25">
      <c r="Q132" s="115"/>
      <c r="R132" s="115"/>
    </row>
    <row r="133" spans="17:18" x14ac:dyDescent="0.25">
      <c r="Q133" s="115"/>
      <c r="R133" s="115"/>
    </row>
    <row r="134" spans="17:18" x14ac:dyDescent="0.25">
      <c r="Q134" s="115"/>
      <c r="R134" s="115"/>
    </row>
    <row r="135" spans="17:18" x14ac:dyDescent="0.25">
      <c r="Q135" s="115"/>
      <c r="R135" s="115"/>
    </row>
    <row r="136" spans="17:18" x14ac:dyDescent="0.25">
      <c r="Q136" s="115"/>
      <c r="R136" s="115"/>
    </row>
    <row r="137" spans="17:18" x14ac:dyDescent="0.25">
      <c r="Q137" s="115"/>
      <c r="R137" s="115"/>
    </row>
    <row r="138" spans="17:18" x14ac:dyDescent="0.25">
      <c r="Q138" s="115"/>
      <c r="R138" s="115"/>
    </row>
    <row r="139" spans="17:18" x14ac:dyDescent="0.25">
      <c r="Q139" s="115"/>
      <c r="R139" s="115"/>
    </row>
    <row r="140" spans="17:18" x14ac:dyDescent="0.25">
      <c r="Q140" s="115"/>
      <c r="R140" s="115"/>
    </row>
    <row r="141" spans="17:18" x14ac:dyDescent="0.25">
      <c r="Q141" s="115"/>
      <c r="R141" s="115"/>
    </row>
  </sheetData>
  <mergeCells count="300">
    <mergeCell ref="Q137:R137"/>
    <mergeCell ref="Q138:R138"/>
    <mergeCell ref="Q139:R139"/>
    <mergeCell ref="Q140:R140"/>
    <mergeCell ref="Q141:R141"/>
    <mergeCell ref="A27:K27"/>
    <mergeCell ref="Q131:R131"/>
    <mergeCell ref="Q132:R132"/>
    <mergeCell ref="Q133:R133"/>
    <mergeCell ref="Q134:R134"/>
    <mergeCell ref="Q135:R135"/>
    <mergeCell ref="Q136:R136"/>
    <mergeCell ref="Q125:R125"/>
    <mergeCell ref="Q126:R126"/>
    <mergeCell ref="Q127:R127"/>
    <mergeCell ref="Q128:R128"/>
    <mergeCell ref="Q129:R129"/>
    <mergeCell ref="Q130:R130"/>
    <mergeCell ref="Q122:R122"/>
    <mergeCell ref="Q116:R116"/>
    <mergeCell ref="Q110:R110"/>
    <mergeCell ref="Q104:R104"/>
    <mergeCell ref="Q98:R98"/>
    <mergeCell ref="Q92:R92"/>
    <mergeCell ref="S122:T122"/>
    <mergeCell ref="Q123:R123"/>
    <mergeCell ref="S123:T123"/>
    <mergeCell ref="Q124:R124"/>
    <mergeCell ref="S124:T124"/>
    <mergeCell ref="Q119:R119"/>
    <mergeCell ref="S119:T119"/>
    <mergeCell ref="Q120:R120"/>
    <mergeCell ref="S120:T120"/>
    <mergeCell ref="Q121:R121"/>
    <mergeCell ref="S121:T121"/>
    <mergeCell ref="S116:T116"/>
    <mergeCell ref="Q117:R117"/>
    <mergeCell ref="S117:T117"/>
    <mergeCell ref="Q118:R118"/>
    <mergeCell ref="S118:T118"/>
    <mergeCell ref="Q113:R113"/>
    <mergeCell ref="S113:T113"/>
    <mergeCell ref="Q114:R114"/>
    <mergeCell ref="S114:T114"/>
    <mergeCell ref="Q115:R115"/>
    <mergeCell ref="S115:T115"/>
    <mergeCell ref="S110:T110"/>
    <mergeCell ref="Q111:R111"/>
    <mergeCell ref="S111:T111"/>
    <mergeCell ref="Q112:R112"/>
    <mergeCell ref="S112:T112"/>
    <mergeCell ref="Q107:R107"/>
    <mergeCell ref="S107:T107"/>
    <mergeCell ref="Q108:R108"/>
    <mergeCell ref="S108:T108"/>
    <mergeCell ref="Q109:R109"/>
    <mergeCell ref="S109:T109"/>
    <mergeCell ref="S104:T104"/>
    <mergeCell ref="Q105:R105"/>
    <mergeCell ref="S105:T105"/>
    <mergeCell ref="Q106:R106"/>
    <mergeCell ref="S106:T106"/>
    <mergeCell ref="Q101:R101"/>
    <mergeCell ref="S101:T101"/>
    <mergeCell ref="Q102:R102"/>
    <mergeCell ref="S102:T102"/>
    <mergeCell ref="Q103:R103"/>
    <mergeCell ref="S103:T103"/>
    <mergeCell ref="S98:T98"/>
    <mergeCell ref="Q99:R99"/>
    <mergeCell ref="S99:T99"/>
    <mergeCell ref="Q100:R100"/>
    <mergeCell ref="S100:T100"/>
    <mergeCell ref="Q95:R95"/>
    <mergeCell ref="S95:T95"/>
    <mergeCell ref="Q96:R96"/>
    <mergeCell ref="S96:T96"/>
    <mergeCell ref="Q97:R97"/>
    <mergeCell ref="S97:T97"/>
    <mergeCell ref="S92:T92"/>
    <mergeCell ref="Q93:R93"/>
    <mergeCell ref="S93:T93"/>
    <mergeCell ref="Q94:R94"/>
    <mergeCell ref="S94:T94"/>
    <mergeCell ref="Q89:R89"/>
    <mergeCell ref="S89:T89"/>
    <mergeCell ref="Q90:R90"/>
    <mergeCell ref="S90:T90"/>
    <mergeCell ref="Q91:R91"/>
    <mergeCell ref="S91:T91"/>
    <mergeCell ref="Q86:R86"/>
    <mergeCell ref="S86:T86"/>
    <mergeCell ref="Q87:R87"/>
    <mergeCell ref="S87:T87"/>
    <mergeCell ref="Q88:R88"/>
    <mergeCell ref="S88:T88"/>
    <mergeCell ref="Q83:R83"/>
    <mergeCell ref="S83:T83"/>
    <mergeCell ref="Q84:R84"/>
    <mergeCell ref="S84:T84"/>
    <mergeCell ref="Q85:R85"/>
    <mergeCell ref="S85:T85"/>
    <mergeCell ref="Q80:R80"/>
    <mergeCell ref="S80:T80"/>
    <mergeCell ref="Q81:R81"/>
    <mergeCell ref="S81:T81"/>
    <mergeCell ref="Q82:R82"/>
    <mergeCell ref="S82:T82"/>
    <mergeCell ref="Q77:R77"/>
    <mergeCell ref="S77:T77"/>
    <mergeCell ref="Q78:R78"/>
    <mergeCell ref="S78:T78"/>
    <mergeCell ref="Q79:R79"/>
    <mergeCell ref="S79:T79"/>
    <mergeCell ref="Q74:R74"/>
    <mergeCell ref="S74:T74"/>
    <mergeCell ref="Q75:R75"/>
    <mergeCell ref="S75:T75"/>
    <mergeCell ref="Q76:R76"/>
    <mergeCell ref="S76:T76"/>
    <mergeCell ref="Q71:R71"/>
    <mergeCell ref="S71:T71"/>
    <mergeCell ref="Q72:R72"/>
    <mergeCell ref="S72:T72"/>
    <mergeCell ref="Q73:R73"/>
    <mergeCell ref="S73:T73"/>
    <mergeCell ref="Q68:R68"/>
    <mergeCell ref="S68:T68"/>
    <mergeCell ref="Q69:R69"/>
    <mergeCell ref="S69:T69"/>
    <mergeCell ref="Q70:R70"/>
    <mergeCell ref="S70:T70"/>
    <mergeCell ref="Q65:R65"/>
    <mergeCell ref="S65:T65"/>
    <mergeCell ref="Q66:R66"/>
    <mergeCell ref="S66:T66"/>
    <mergeCell ref="Q67:R67"/>
    <mergeCell ref="S67:T67"/>
    <mergeCell ref="Q62:R62"/>
    <mergeCell ref="S62:T62"/>
    <mergeCell ref="Q63:R63"/>
    <mergeCell ref="S63:T63"/>
    <mergeCell ref="Q64:R64"/>
    <mergeCell ref="S64:T64"/>
    <mergeCell ref="Q59:R59"/>
    <mergeCell ref="S59:T59"/>
    <mergeCell ref="Q60:R60"/>
    <mergeCell ref="S60:T60"/>
    <mergeCell ref="Q61:R61"/>
    <mergeCell ref="S61:T61"/>
    <mergeCell ref="Q56:R56"/>
    <mergeCell ref="S56:T56"/>
    <mergeCell ref="Q57:R57"/>
    <mergeCell ref="S57:T57"/>
    <mergeCell ref="Q58:R58"/>
    <mergeCell ref="S58:T58"/>
    <mergeCell ref="Q53:R53"/>
    <mergeCell ref="S53:T53"/>
    <mergeCell ref="Q54:R54"/>
    <mergeCell ref="S54:T54"/>
    <mergeCell ref="Q55:R55"/>
    <mergeCell ref="S55:T55"/>
    <mergeCell ref="Q50:R50"/>
    <mergeCell ref="S50:T50"/>
    <mergeCell ref="Q51:R51"/>
    <mergeCell ref="S51:T51"/>
    <mergeCell ref="Q52:R52"/>
    <mergeCell ref="S52:T52"/>
    <mergeCell ref="Q47:R47"/>
    <mergeCell ref="S47:T47"/>
    <mergeCell ref="Q48:R48"/>
    <mergeCell ref="S48:T48"/>
    <mergeCell ref="Q49:R49"/>
    <mergeCell ref="S49:T49"/>
    <mergeCell ref="Q44:R44"/>
    <mergeCell ref="S44:T44"/>
    <mergeCell ref="Q45:R45"/>
    <mergeCell ref="S45:T45"/>
    <mergeCell ref="Q46:R46"/>
    <mergeCell ref="S46:T46"/>
    <mergeCell ref="Q42:R42"/>
    <mergeCell ref="S42:T42"/>
    <mergeCell ref="Q43:R43"/>
    <mergeCell ref="S43:T43"/>
    <mergeCell ref="Q39:R39"/>
    <mergeCell ref="S39:T39"/>
    <mergeCell ref="Q40:R40"/>
    <mergeCell ref="S40:T40"/>
    <mergeCell ref="Q41:R41"/>
    <mergeCell ref="S41:T41"/>
    <mergeCell ref="B37:C37"/>
    <mergeCell ref="Q37:R37"/>
    <mergeCell ref="S37:T37"/>
    <mergeCell ref="A38:C38"/>
    <mergeCell ref="Q38:R38"/>
    <mergeCell ref="S38:T38"/>
    <mergeCell ref="B35:C35"/>
    <mergeCell ref="Q35:R35"/>
    <mergeCell ref="S35:T35"/>
    <mergeCell ref="B36:C36"/>
    <mergeCell ref="Q36:R36"/>
    <mergeCell ref="S36:T36"/>
    <mergeCell ref="B33:C33"/>
    <mergeCell ref="Q33:R33"/>
    <mergeCell ref="S33:T33"/>
    <mergeCell ref="B34:C34"/>
    <mergeCell ref="Q34:R34"/>
    <mergeCell ref="S34:T34"/>
    <mergeCell ref="Q27:R27"/>
    <mergeCell ref="S27:T27"/>
    <mergeCell ref="Q28:R28"/>
    <mergeCell ref="S28:T28"/>
    <mergeCell ref="A29:A32"/>
    <mergeCell ref="B29:C32"/>
    <mergeCell ref="D29:D32"/>
    <mergeCell ref="E29:H30"/>
    <mergeCell ref="I29:I32"/>
    <mergeCell ref="E31:E32"/>
    <mergeCell ref="F31:H31"/>
    <mergeCell ref="Q31:R31"/>
    <mergeCell ref="S31:T31"/>
    <mergeCell ref="Q32:R32"/>
    <mergeCell ref="S32:T32"/>
    <mergeCell ref="J29:J32"/>
    <mergeCell ref="K29:K32"/>
    <mergeCell ref="Q29:R29"/>
    <mergeCell ref="S29:T29"/>
    <mergeCell ref="Q30:R30"/>
    <mergeCell ref="S30:T30"/>
    <mergeCell ref="A24:K24"/>
    <mergeCell ref="Q24:R24"/>
    <mergeCell ref="S24:T24"/>
    <mergeCell ref="Q25:R25"/>
    <mergeCell ref="S25:T25"/>
    <mergeCell ref="Q26:R26"/>
    <mergeCell ref="S26:T26"/>
    <mergeCell ref="Q21:R21"/>
    <mergeCell ref="S21:T21"/>
    <mergeCell ref="A22:K22"/>
    <mergeCell ref="Q22:R22"/>
    <mergeCell ref="S22:T22"/>
    <mergeCell ref="Q23:R23"/>
    <mergeCell ref="S23:T23"/>
    <mergeCell ref="B19:C19"/>
    <mergeCell ref="Q19:R19"/>
    <mergeCell ref="S19:T19"/>
    <mergeCell ref="A20:C20"/>
    <mergeCell ref="Q20:R20"/>
    <mergeCell ref="S20:T20"/>
    <mergeCell ref="B16:C16"/>
    <mergeCell ref="Q16:R16"/>
    <mergeCell ref="S16:T16"/>
    <mergeCell ref="B17:C17"/>
    <mergeCell ref="Q17:R17"/>
    <mergeCell ref="S17:T17"/>
    <mergeCell ref="B18:C18"/>
    <mergeCell ref="Q11:R11"/>
    <mergeCell ref="S11:T11"/>
    <mergeCell ref="A12:A15"/>
    <mergeCell ref="B12:C15"/>
    <mergeCell ref="D12:D15"/>
    <mergeCell ref="E12:H13"/>
    <mergeCell ref="I12:I15"/>
    <mergeCell ref="J12:J15"/>
    <mergeCell ref="K12:K15"/>
    <mergeCell ref="Q12:R12"/>
    <mergeCell ref="S12:T12"/>
    <mergeCell ref="Q13:R13"/>
    <mergeCell ref="S13:T13"/>
    <mergeCell ref="E14:E15"/>
    <mergeCell ref="F14:H14"/>
    <mergeCell ref="Q14:R14"/>
    <mergeCell ref="S14:T14"/>
    <mergeCell ref="Q15:R15"/>
    <mergeCell ref="S15:T15"/>
    <mergeCell ref="Q8:R8"/>
    <mergeCell ref="S8:T8"/>
    <mergeCell ref="Q9:R9"/>
    <mergeCell ref="S9:T9"/>
    <mergeCell ref="B10:J10"/>
    <mergeCell ref="Q10:R10"/>
    <mergeCell ref="S10:T10"/>
    <mergeCell ref="A5:K5"/>
    <mergeCell ref="Q5:R5"/>
    <mergeCell ref="S5:T5"/>
    <mergeCell ref="Q6:R6"/>
    <mergeCell ref="S6:T6"/>
    <mergeCell ref="A7:K7"/>
    <mergeCell ref="Q7:R7"/>
    <mergeCell ref="S7:T7"/>
    <mergeCell ref="Q2:R2"/>
    <mergeCell ref="S2:T2"/>
    <mergeCell ref="A3:J3"/>
    <mergeCell ref="Q3:R3"/>
    <mergeCell ref="S3:T3"/>
    <mergeCell ref="Q4:R4"/>
    <mergeCell ref="S4:T4"/>
    <mergeCell ref="A1:K1"/>
    <mergeCell ref="Q1:R1"/>
    <mergeCell ref="S1:T1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0"/>
  <sheetViews>
    <sheetView topLeftCell="A28" zoomScaleNormal="100" zoomScaleSheetLayoutView="100" workbookViewId="0">
      <selection activeCell="K26" sqref="K26"/>
    </sheetView>
  </sheetViews>
  <sheetFormatPr defaultRowHeight="15" x14ac:dyDescent="0.2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16.710937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t="7.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Q1" s="115"/>
      <c r="R1" s="115"/>
      <c r="S1" s="115"/>
      <c r="T1" s="115"/>
    </row>
    <row r="2" spans="1:20" ht="3.7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Q2" s="115"/>
      <c r="R2" s="115"/>
      <c r="S2" s="115"/>
      <c r="T2" s="115"/>
    </row>
    <row r="3" spans="1:20" ht="58.5" hidden="1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Q3" s="115"/>
      <c r="R3" s="115"/>
      <c r="S3" s="115"/>
      <c r="T3" s="115"/>
    </row>
    <row r="4" spans="1:20" ht="16.5" customHeight="1" x14ac:dyDescent="0.3">
      <c r="A4" s="243" t="s">
        <v>109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Q4" s="115"/>
      <c r="R4" s="115"/>
      <c r="S4" s="115"/>
      <c r="T4" s="115"/>
    </row>
    <row r="5" spans="1:20" ht="9.75" customHeigh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Q5" s="115"/>
      <c r="R5" s="115"/>
      <c r="S5" s="115"/>
      <c r="T5" s="115"/>
    </row>
    <row r="6" spans="1:20" ht="19.5" x14ac:dyDescent="0.35">
      <c r="A6" s="244" t="s">
        <v>271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Q6" s="115"/>
      <c r="R6" s="115"/>
      <c r="S6" s="115"/>
      <c r="T6" s="115"/>
    </row>
    <row r="7" spans="1:20" ht="18.75" hidden="1" x14ac:dyDescent="0.3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Q7" s="115"/>
      <c r="R7" s="115"/>
      <c r="S7" s="115"/>
      <c r="T7" s="115"/>
    </row>
    <row r="8" spans="1:20" ht="19.5" x14ac:dyDescent="0.35">
      <c r="A8" s="244" t="s">
        <v>224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Q8" s="115"/>
      <c r="R8" s="115"/>
      <c r="S8" s="115"/>
      <c r="T8" s="115"/>
    </row>
    <row r="9" spans="1:20" ht="6" customHeight="1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Q9" s="115"/>
      <c r="R9" s="115"/>
      <c r="S9" s="115"/>
      <c r="T9" s="115"/>
    </row>
    <row r="10" spans="1:20" ht="16.5" x14ac:dyDescent="0.25">
      <c r="A10" s="259" t="s">
        <v>122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Q10" s="115"/>
      <c r="R10" s="115"/>
      <c r="S10" s="115"/>
      <c r="T10" s="115"/>
    </row>
    <row r="11" spans="1:20" ht="9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Q11" s="115"/>
      <c r="R11" s="115"/>
      <c r="S11" s="115"/>
      <c r="T11" s="115"/>
    </row>
    <row r="12" spans="1:20" ht="9.75" customHeight="1" x14ac:dyDescent="0.25">
      <c r="A12" s="261" t="s">
        <v>111</v>
      </c>
      <c r="B12" s="210" t="s">
        <v>124</v>
      </c>
      <c r="C12" s="211"/>
      <c r="D12" s="211"/>
      <c r="E12" s="211"/>
      <c r="F12" s="212"/>
      <c r="G12" s="264" t="s">
        <v>125</v>
      </c>
      <c r="H12" s="265"/>
      <c r="I12" s="154" t="s">
        <v>126</v>
      </c>
      <c r="J12" s="154" t="s">
        <v>127</v>
      </c>
      <c r="K12" s="148" t="s">
        <v>128</v>
      </c>
      <c r="Q12" s="115"/>
      <c r="R12" s="115"/>
      <c r="S12" s="115"/>
      <c r="T12" s="115"/>
    </row>
    <row r="13" spans="1:20" ht="11.25" customHeight="1" x14ac:dyDescent="0.25">
      <c r="A13" s="262"/>
      <c r="B13" s="213"/>
      <c r="C13" s="214"/>
      <c r="D13" s="214"/>
      <c r="E13" s="214"/>
      <c r="F13" s="215"/>
      <c r="G13" s="266"/>
      <c r="H13" s="267"/>
      <c r="I13" s="246"/>
      <c r="J13" s="246"/>
      <c r="K13" s="221"/>
      <c r="Q13" s="115"/>
      <c r="R13" s="115"/>
      <c r="S13" s="115"/>
      <c r="T13" s="115"/>
    </row>
    <row r="14" spans="1:20" ht="11.25" customHeight="1" x14ac:dyDescent="0.25">
      <c r="A14" s="262"/>
      <c r="B14" s="213"/>
      <c r="C14" s="214"/>
      <c r="D14" s="214"/>
      <c r="E14" s="214"/>
      <c r="F14" s="215"/>
      <c r="G14" s="266"/>
      <c r="H14" s="267"/>
      <c r="I14" s="246"/>
      <c r="J14" s="246"/>
      <c r="K14" s="221"/>
      <c r="Q14" s="115"/>
      <c r="R14" s="115"/>
      <c r="S14" s="115"/>
      <c r="T14" s="115"/>
    </row>
    <row r="15" spans="1:20" ht="28.5" customHeight="1" x14ac:dyDescent="0.25">
      <c r="A15" s="263"/>
      <c r="B15" s="216"/>
      <c r="C15" s="217"/>
      <c r="D15" s="217"/>
      <c r="E15" s="217"/>
      <c r="F15" s="218"/>
      <c r="G15" s="268"/>
      <c r="H15" s="269"/>
      <c r="I15" s="247"/>
      <c r="J15" s="247"/>
      <c r="K15" s="224"/>
      <c r="Q15" s="115"/>
      <c r="R15" s="115"/>
      <c r="S15" s="115"/>
      <c r="T15" s="115"/>
    </row>
    <row r="16" spans="1:20" x14ac:dyDescent="0.25">
      <c r="A16" s="18">
        <v>1</v>
      </c>
      <c r="B16" s="227">
        <v>2</v>
      </c>
      <c r="C16" s="228"/>
      <c r="D16" s="228"/>
      <c r="E16" s="228"/>
      <c r="F16" s="229"/>
      <c r="G16" s="227">
        <v>3</v>
      </c>
      <c r="H16" s="229"/>
      <c r="I16" s="18">
        <v>4</v>
      </c>
      <c r="J16" s="65">
        <v>5</v>
      </c>
      <c r="K16" s="75">
        <v>6</v>
      </c>
      <c r="Q16" s="115"/>
      <c r="R16" s="115"/>
      <c r="S16" s="115"/>
      <c r="T16" s="115"/>
    </row>
    <row r="17" spans="1:20" ht="44.25" customHeight="1" x14ac:dyDescent="0.25">
      <c r="A17" s="18">
        <v>1</v>
      </c>
      <c r="B17" s="174" t="s">
        <v>123</v>
      </c>
      <c r="C17" s="235"/>
      <c r="D17" s="235"/>
      <c r="E17" s="235"/>
      <c r="F17" s="236"/>
      <c r="G17" s="160" t="s">
        <v>77</v>
      </c>
      <c r="H17" s="254"/>
      <c r="I17" s="18" t="s">
        <v>77</v>
      </c>
      <c r="J17" s="18" t="s">
        <v>77</v>
      </c>
      <c r="K17" s="76">
        <f>K18+K19+K20</f>
        <v>15000</v>
      </c>
      <c r="Q17" s="115"/>
      <c r="R17" s="115"/>
      <c r="S17" s="115"/>
      <c r="T17" s="115"/>
    </row>
    <row r="18" spans="1:20" ht="63" customHeight="1" x14ac:dyDescent="0.25">
      <c r="A18" s="28" t="s">
        <v>129</v>
      </c>
      <c r="B18" s="174" t="s">
        <v>130</v>
      </c>
      <c r="C18" s="230"/>
      <c r="D18" s="230"/>
      <c r="E18" s="230"/>
      <c r="F18" s="231"/>
      <c r="G18" s="227"/>
      <c r="H18" s="229"/>
      <c r="I18" s="16"/>
      <c r="J18" s="16"/>
      <c r="K18" s="77">
        <v>500</v>
      </c>
      <c r="Q18" s="115"/>
      <c r="R18" s="115"/>
      <c r="S18" s="270"/>
      <c r="T18" s="115"/>
    </row>
    <row r="19" spans="1:20" ht="29.25" customHeight="1" x14ac:dyDescent="0.25">
      <c r="A19" s="28" t="s">
        <v>131</v>
      </c>
      <c r="B19" s="174" t="s">
        <v>133</v>
      </c>
      <c r="C19" s="235"/>
      <c r="D19" s="235"/>
      <c r="E19" s="235"/>
      <c r="F19" s="236"/>
      <c r="G19" s="227"/>
      <c r="H19" s="229"/>
      <c r="I19" s="16"/>
      <c r="J19" s="16"/>
      <c r="K19" s="77">
        <v>14500</v>
      </c>
      <c r="Q19" s="115"/>
      <c r="R19" s="115"/>
      <c r="S19" s="270"/>
      <c r="T19" s="115"/>
    </row>
    <row r="20" spans="1:20" ht="29.25" customHeight="1" x14ac:dyDescent="0.25">
      <c r="A20" s="28" t="s">
        <v>132</v>
      </c>
      <c r="B20" s="174" t="s">
        <v>134</v>
      </c>
      <c r="C20" s="235"/>
      <c r="D20" s="235"/>
      <c r="E20" s="235"/>
      <c r="F20" s="236"/>
      <c r="G20" s="227"/>
      <c r="H20" s="229"/>
      <c r="I20" s="16"/>
      <c r="J20" s="16"/>
      <c r="K20" s="75"/>
      <c r="Q20" s="115"/>
      <c r="R20" s="115"/>
      <c r="S20" s="115"/>
      <c r="T20" s="115"/>
    </row>
    <row r="21" spans="1:20" ht="44.25" customHeight="1" x14ac:dyDescent="0.25">
      <c r="A21" s="28" t="s">
        <v>135</v>
      </c>
      <c r="B21" s="174" t="s">
        <v>136</v>
      </c>
      <c r="C21" s="235"/>
      <c r="D21" s="235"/>
      <c r="E21" s="235"/>
      <c r="F21" s="236"/>
      <c r="G21" s="160" t="s">
        <v>77</v>
      </c>
      <c r="H21" s="254"/>
      <c r="I21" s="18" t="s">
        <v>77</v>
      </c>
      <c r="J21" s="18" t="s">
        <v>77</v>
      </c>
      <c r="K21" s="75"/>
      <c r="Q21" s="115"/>
      <c r="R21" s="115"/>
      <c r="S21" s="115"/>
      <c r="T21" s="115"/>
    </row>
    <row r="22" spans="1:20" ht="58.5" customHeight="1" x14ac:dyDescent="0.25">
      <c r="A22" s="28" t="s">
        <v>137</v>
      </c>
      <c r="B22" s="174" t="s">
        <v>130</v>
      </c>
      <c r="C22" s="230"/>
      <c r="D22" s="230"/>
      <c r="E22" s="230"/>
      <c r="F22" s="231"/>
      <c r="G22" s="227"/>
      <c r="H22" s="229"/>
      <c r="I22" s="16"/>
      <c r="J22" s="16"/>
      <c r="K22" s="75"/>
      <c r="Q22" s="115"/>
      <c r="R22" s="115"/>
      <c r="S22" s="115"/>
      <c r="T22" s="115"/>
    </row>
    <row r="23" spans="1:20" ht="27" customHeight="1" x14ac:dyDescent="0.25">
      <c r="A23" s="28" t="s">
        <v>138</v>
      </c>
      <c r="B23" s="174" t="s">
        <v>139</v>
      </c>
      <c r="C23" s="235"/>
      <c r="D23" s="235"/>
      <c r="E23" s="235"/>
      <c r="F23" s="236"/>
      <c r="G23" s="227"/>
      <c r="H23" s="229"/>
      <c r="I23" s="16"/>
      <c r="J23" s="16"/>
      <c r="K23" s="75"/>
      <c r="Q23" s="115"/>
      <c r="R23" s="115"/>
      <c r="S23" s="115"/>
      <c r="T23" s="115"/>
    </row>
    <row r="24" spans="1:20" ht="29.25" customHeight="1" x14ac:dyDescent="0.25">
      <c r="A24" s="28" t="s">
        <v>140</v>
      </c>
      <c r="B24" s="174" t="s">
        <v>134</v>
      </c>
      <c r="C24" s="235"/>
      <c r="D24" s="235"/>
      <c r="E24" s="235"/>
      <c r="F24" s="236"/>
      <c r="G24" s="227"/>
      <c r="H24" s="229"/>
      <c r="I24" s="16"/>
      <c r="J24" s="16"/>
      <c r="K24" s="75"/>
      <c r="Q24" s="115"/>
      <c r="R24" s="115"/>
      <c r="S24" s="115"/>
      <c r="T24" s="115"/>
    </row>
    <row r="25" spans="1:20" ht="21" customHeight="1" x14ac:dyDescent="0.25">
      <c r="A25" s="271" t="s">
        <v>121</v>
      </c>
      <c r="B25" s="272"/>
      <c r="C25" s="272"/>
      <c r="D25" s="272"/>
      <c r="E25" s="272"/>
      <c r="F25" s="273"/>
      <c r="G25" s="256" t="s">
        <v>141</v>
      </c>
      <c r="H25" s="258"/>
      <c r="I25" s="32" t="s">
        <v>141</v>
      </c>
      <c r="J25" s="32" t="s">
        <v>141</v>
      </c>
      <c r="K25" s="74">
        <f>K17</f>
        <v>15000</v>
      </c>
      <c r="Q25" s="115"/>
      <c r="R25" s="115"/>
      <c r="S25" s="115"/>
      <c r="T25" s="115"/>
    </row>
    <row r="26" spans="1:20" ht="3.75" customHeight="1" x14ac:dyDescent="0.25">
      <c r="Q26" s="115"/>
      <c r="R26" s="115"/>
      <c r="S26" s="115"/>
      <c r="T26" s="115"/>
    </row>
    <row r="27" spans="1:20" hidden="1" x14ac:dyDescent="0.25">
      <c r="Q27" s="115"/>
      <c r="R27" s="115"/>
      <c r="S27" s="115"/>
      <c r="T27" s="115"/>
    </row>
    <row r="28" spans="1:20" ht="3.75" customHeight="1" x14ac:dyDescent="0.25">
      <c r="Q28" s="115"/>
      <c r="R28" s="115"/>
      <c r="S28" s="115"/>
      <c r="T28" s="115"/>
    </row>
    <row r="29" spans="1:20" hidden="1" x14ac:dyDescent="0.25">
      <c r="Q29" s="115"/>
      <c r="R29" s="115"/>
      <c r="S29" s="115"/>
      <c r="T29" s="115"/>
    </row>
    <row r="30" spans="1:20" hidden="1" x14ac:dyDescent="0.25">
      <c r="Q30" s="115"/>
      <c r="R30" s="115"/>
      <c r="S30" s="115"/>
      <c r="T30" s="115"/>
    </row>
    <row r="31" spans="1:20" hidden="1" x14ac:dyDescent="0.25">
      <c r="Q31" s="115"/>
      <c r="R31" s="115"/>
      <c r="S31" s="115"/>
      <c r="T31" s="115"/>
    </row>
    <row r="32" spans="1:20" ht="4.5" customHeight="1" x14ac:dyDescent="0.25">
      <c r="Q32" s="115"/>
      <c r="R32" s="115"/>
      <c r="S32" s="115"/>
      <c r="T32" s="115"/>
    </row>
    <row r="33" spans="1:20" ht="14.25" customHeight="1" x14ac:dyDescent="0.3">
      <c r="A33" s="243" t="s">
        <v>109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Q33" s="115"/>
      <c r="R33" s="115"/>
      <c r="S33" s="115"/>
      <c r="T33" s="115"/>
    </row>
    <row r="34" spans="1:20" hidden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Q34" s="115"/>
      <c r="R34" s="115"/>
      <c r="S34" s="115"/>
      <c r="T34" s="115"/>
    </row>
    <row r="35" spans="1:20" ht="18" customHeight="1" x14ac:dyDescent="0.35">
      <c r="A35" s="244" t="s">
        <v>271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Q35" s="115"/>
      <c r="R35" s="115"/>
      <c r="S35" s="115"/>
      <c r="T35" s="115"/>
    </row>
    <row r="36" spans="1:20" hidden="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Q36" s="115"/>
      <c r="R36" s="115"/>
      <c r="S36" s="115"/>
      <c r="T36" s="115"/>
    </row>
    <row r="37" spans="1:20" ht="19.5" x14ac:dyDescent="0.35">
      <c r="A37" s="244" t="s">
        <v>224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Q37" s="115"/>
      <c r="R37" s="115"/>
      <c r="S37" s="115"/>
      <c r="T37" s="115"/>
    </row>
    <row r="38" spans="1:20" ht="3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Q38" s="115"/>
      <c r="R38" s="115"/>
      <c r="S38" s="115"/>
      <c r="T38" s="115"/>
    </row>
    <row r="39" spans="1:20" ht="18.75" x14ac:dyDescent="0.3">
      <c r="A39" s="243" t="s">
        <v>142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Q39" s="115"/>
      <c r="R39" s="115"/>
      <c r="S39" s="115"/>
      <c r="T39" s="115"/>
    </row>
    <row r="40" spans="1:20" ht="7.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Q40" s="115"/>
      <c r="R40" s="115"/>
      <c r="S40" s="115"/>
      <c r="T40" s="115"/>
    </row>
    <row r="41" spans="1:20" x14ac:dyDescent="0.25">
      <c r="A41" s="159" t="s">
        <v>143</v>
      </c>
      <c r="B41" s="210" t="s">
        <v>144</v>
      </c>
      <c r="C41" s="211"/>
      <c r="D41" s="211"/>
      <c r="E41" s="211"/>
      <c r="F41" s="212"/>
      <c r="G41" s="154" t="s">
        <v>145</v>
      </c>
      <c r="H41" s="154" t="s">
        <v>146</v>
      </c>
      <c r="I41" s="148" t="s">
        <v>147</v>
      </c>
      <c r="J41" s="220"/>
      <c r="K41" s="154" t="s">
        <v>148</v>
      </c>
      <c r="Q41" s="115"/>
      <c r="R41" s="115"/>
      <c r="S41" s="115"/>
      <c r="T41" s="115"/>
    </row>
    <row r="42" spans="1:20" x14ac:dyDescent="0.25">
      <c r="A42" s="246"/>
      <c r="B42" s="213"/>
      <c r="C42" s="214"/>
      <c r="D42" s="214"/>
      <c r="E42" s="214"/>
      <c r="F42" s="215"/>
      <c r="G42" s="274"/>
      <c r="H42" s="274"/>
      <c r="I42" s="221"/>
      <c r="J42" s="223"/>
      <c r="K42" s="274"/>
      <c r="Q42" s="115"/>
      <c r="R42" s="115"/>
      <c r="S42" s="115"/>
      <c r="T42" s="115"/>
    </row>
    <row r="43" spans="1:20" x14ac:dyDescent="0.25">
      <c r="A43" s="246"/>
      <c r="B43" s="213"/>
      <c r="C43" s="214"/>
      <c r="D43" s="214"/>
      <c r="E43" s="214"/>
      <c r="F43" s="215"/>
      <c r="G43" s="274"/>
      <c r="H43" s="274"/>
      <c r="I43" s="221"/>
      <c r="J43" s="223"/>
      <c r="K43" s="274"/>
      <c r="Q43" s="115"/>
      <c r="R43" s="115"/>
      <c r="S43" s="115"/>
      <c r="T43" s="115"/>
    </row>
    <row r="44" spans="1:20" ht="58.5" customHeight="1" x14ac:dyDescent="0.25">
      <c r="A44" s="247"/>
      <c r="B44" s="216"/>
      <c r="C44" s="217"/>
      <c r="D44" s="217"/>
      <c r="E44" s="217"/>
      <c r="F44" s="218"/>
      <c r="G44" s="275"/>
      <c r="H44" s="275"/>
      <c r="I44" s="224"/>
      <c r="J44" s="226"/>
      <c r="K44" s="275"/>
      <c r="Q44" s="115"/>
      <c r="R44" s="115"/>
      <c r="S44" s="115"/>
      <c r="T44" s="115"/>
    </row>
    <row r="45" spans="1:20" ht="12" customHeight="1" x14ac:dyDescent="0.25">
      <c r="A45" s="18">
        <v>1</v>
      </c>
      <c r="B45" s="227">
        <v>2</v>
      </c>
      <c r="C45" s="228"/>
      <c r="D45" s="228"/>
      <c r="E45" s="228"/>
      <c r="F45" s="229"/>
      <c r="G45" s="18">
        <v>3</v>
      </c>
      <c r="H45" s="18">
        <v>4</v>
      </c>
      <c r="I45" s="227">
        <v>5</v>
      </c>
      <c r="J45" s="229"/>
      <c r="K45" s="83">
        <v>6</v>
      </c>
      <c r="Q45" s="115"/>
      <c r="R45" s="115"/>
      <c r="S45" s="115"/>
      <c r="T45" s="115"/>
    </row>
    <row r="46" spans="1:20" ht="14.25" customHeight="1" x14ac:dyDescent="0.25">
      <c r="A46" s="18">
        <v>1</v>
      </c>
      <c r="B46" s="175" t="s">
        <v>258</v>
      </c>
      <c r="C46" s="230"/>
      <c r="D46" s="230"/>
      <c r="E46" s="230"/>
      <c r="F46" s="231"/>
      <c r="G46" s="18"/>
      <c r="H46" s="18"/>
      <c r="I46" s="160">
        <v>57.5</v>
      </c>
      <c r="J46" s="254"/>
      <c r="K46" s="31">
        <f>H46*I46</f>
        <v>0</v>
      </c>
      <c r="Q46" s="115"/>
      <c r="R46" s="115"/>
      <c r="S46" s="270"/>
      <c r="T46" s="115"/>
    </row>
    <row r="47" spans="1:20" ht="14.25" customHeight="1" x14ac:dyDescent="0.25">
      <c r="A47" s="256" t="s">
        <v>121</v>
      </c>
      <c r="B47" s="257"/>
      <c r="C47" s="257"/>
      <c r="D47" s="257"/>
      <c r="E47" s="257"/>
      <c r="F47" s="258"/>
      <c r="G47" s="33" t="s">
        <v>141</v>
      </c>
      <c r="H47" s="33" t="s">
        <v>141</v>
      </c>
      <c r="I47" s="250" t="s">
        <v>141</v>
      </c>
      <c r="J47" s="252"/>
      <c r="K47" s="85">
        <f>K46</f>
        <v>0</v>
      </c>
      <c r="Q47" s="115"/>
      <c r="R47" s="115"/>
      <c r="S47" s="115"/>
      <c r="T47" s="115"/>
    </row>
    <row r="48" spans="1:20" ht="9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Q48" s="115"/>
      <c r="R48" s="115"/>
      <c r="S48" s="115"/>
      <c r="T48" s="115"/>
    </row>
    <row r="49" spans="1:20" hidden="1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Q49" s="115"/>
      <c r="R49" s="115"/>
      <c r="S49" s="115"/>
      <c r="T49" s="115"/>
    </row>
    <row r="50" spans="1:20" ht="19.5" x14ac:dyDescent="0.35">
      <c r="A50" s="244" t="s">
        <v>305</v>
      </c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Q50" s="115"/>
      <c r="R50" s="115"/>
      <c r="S50" s="115"/>
      <c r="T50" s="115"/>
    </row>
    <row r="51" spans="1:20" ht="6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Q51" s="115"/>
      <c r="R51" s="115"/>
      <c r="S51" s="115"/>
      <c r="T51" s="115"/>
    </row>
    <row r="52" spans="1:20" ht="7.5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Q52" s="115"/>
      <c r="R52" s="115"/>
      <c r="S52" s="115"/>
      <c r="T52" s="115"/>
    </row>
    <row r="53" spans="1:20" ht="8.25" customHeight="1" x14ac:dyDescent="0.25">
      <c r="A53" s="159" t="s">
        <v>143</v>
      </c>
      <c r="B53" s="210" t="s">
        <v>144</v>
      </c>
      <c r="C53" s="211"/>
      <c r="D53" s="211"/>
      <c r="E53" s="211"/>
      <c r="F53" s="212"/>
      <c r="G53" s="154" t="s">
        <v>145</v>
      </c>
      <c r="H53" s="154" t="s">
        <v>146</v>
      </c>
      <c r="I53" s="148" t="s">
        <v>147</v>
      </c>
      <c r="J53" s="220"/>
      <c r="K53" s="154" t="s">
        <v>148</v>
      </c>
      <c r="Q53" s="115"/>
      <c r="R53" s="115"/>
      <c r="S53" s="115"/>
      <c r="T53" s="115"/>
    </row>
    <row r="54" spans="1:20" ht="9.75" customHeight="1" x14ac:dyDescent="0.25">
      <c r="A54" s="246"/>
      <c r="B54" s="213"/>
      <c r="C54" s="214"/>
      <c r="D54" s="214"/>
      <c r="E54" s="214"/>
      <c r="F54" s="215"/>
      <c r="G54" s="274"/>
      <c r="H54" s="274"/>
      <c r="I54" s="221"/>
      <c r="J54" s="223"/>
      <c r="K54" s="274"/>
      <c r="Q54" s="115"/>
      <c r="R54" s="115"/>
      <c r="S54" s="115"/>
      <c r="T54" s="115"/>
    </row>
    <row r="55" spans="1:20" ht="13.5" customHeight="1" x14ac:dyDescent="0.25">
      <c r="A55" s="246"/>
      <c r="B55" s="213"/>
      <c r="C55" s="214"/>
      <c r="D55" s="214"/>
      <c r="E55" s="214"/>
      <c r="F55" s="215"/>
      <c r="G55" s="274"/>
      <c r="H55" s="274"/>
      <c r="I55" s="221"/>
      <c r="J55" s="223"/>
      <c r="K55" s="274"/>
      <c r="Q55" s="115"/>
      <c r="R55" s="115"/>
      <c r="S55" s="115"/>
      <c r="T55" s="115"/>
    </row>
    <row r="56" spans="1:20" x14ac:dyDescent="0.25">
      <c r="A56" s="247"/>
      <c r="B56" s="216"/>
      <c r="C56" s="217"/>
      <c r="D56" s="217"/>
      <c r="E56" s="217"/>
      <c r="F56" s="218"/>
      <c r="G56" s="275"/>
      <c r="H56" s="275"/>
      <c r="I56" s="224"/>
      <c r="J56" s="226"/>
      <c r="K56" s="275"/>
      <c r="Q56" s="115"/>
      <c r="R56" s="115"/>
      <c r="S56" s="115"/>
      <c r="T56" s="115"/>
    </row>
    <row r="57" spans="1:20" ht="12" customHeight="1" x14ac:dyDescent="0.25">
      <c r="A57" s="18">
        <v>1</v>
      </c>
      <c r="B57" s="227">
        <v>2</v>
      </c>
      <c r="C57" s="228"/>
      <c r="D57" s="228"/>
      <c r="E57" s="228"/>
      <c r="F57" s="229"/>
      <c r="G57" s="18">
        <v>3</v>
      </c>
      <c r="H57" s="18">
        <v>4</v>
      </c>
      <c r="I57" s="227">
        <v>5</v>
      </c>
      <c r="J57" s="229"/>
      <c r="K57" s="83">
        <v>6</v>
      </c>
      <c r="Q57" s="115"/>
      <c r="R57" s="115"/>
      <c r="S57" s="115"/>
      <c r="T57" s="115"/>
    </row>
    <row r="58" spans="1:20" ht="15" customHeight="1" x14ac:dyDescent="0.25">
      <c r="A58" s="18">
        <v>1</v>
      </c>
      <c r="B58" s="175" t="s">
        <v>258</v>
      </c>
      <c r="C58" s="230"/>
      <c r="D58" s="230"/>
      <c r="E58" s="230"/>
      <c r="F58" s="231"/>
      <c r="G58" s="18"/>
      <c r="H58" s="18"/>
      <c r="I58" s="160">
        <v>57.5</v>
      </c>
      <c r="J58" s="254"/>
      <c r="K58" s="31"/>
      <c r="Q58" s="115"/>
      <c r="R58" s="115"/>
      <c r="S58" s="270"/>
      <c r="T58" s="115"/>
    </row>
    <row r="59" spans="1:20" ht="14.25" customHeight="1" x14ac:dyDescent="0.25">
      <c r="A59" s="256" t="s">
        <v>121</v>
      </c>
      <c r="B59" s="257"/>
      <c r="C59" s="257"/>
      <c r="D59" s="257"/>
      <c r="E59" s="257"/>
      <c r="F59" s="258"/>
      <c r="G59" s="33" t="s">
        <v>141</v>
      </c>
      <c r="H59" s="33" t="s">
        <v>141</v>
      </c>
      <c r="I59" s="250" t="s">
        <v>141</v>
      </c>
      <c r="J59" s="252"/>
      <c r="K59" s="85">
        <f>K58</f>
        <v>0</v>
      </c>
      <c r="Q59" s="115"/>
      <c r="R59" s="115"/>
      <c r="S59" s="115"/>
      <c r="T59" s="115"/>
    </row>
    <row r="60" spans="1:20" x14ac:dyDescent="0.25">
      <c r="Q60" s="115"/>
      <c r="R60" s="115"/>
      <c r="S60" s="115"/>
      <c r="T60" s="115"/>
    </row>
    <row r="61" spans="1:20" x14ac:dyDescent="0.25">
      <c r="Q61" s="115"/>
      <c r="R61" s="115"/>
      <c r="S61" s="115"/>
      <c r="T61" s="115"/>
    </row>
    <row r="62" spans="1:20" x14ac:dyDescent="0.25">
      <c r="Q62" s="115"/>
      <c r="R62" s="115"/>
      <c r="S62" s="115"/>
      <c r="T62" s="115"/>
    </row>
    <row r="63" spans="1:20" x14ac:dyDescent="0.25">
      <c r="Q63" s="115"/>
      <c r="R63" s="115"/>
      <c r="S63" s="115"/>
      <c r="T63" s="115"/>
    </row>
    <row r="64" spans="1:20" x14ac:dyDescent="0.25">
      <c r="Q64" s="115"/>
      <c r="R64" s="115"/>
      <c r="S64" s="115"/>
      <c r="T64" s="115"/>
    </row>
    <row r="65" spans="17:20" x14ac:dyDescent="0.25">
      <c r="Q65" s="115"/>
      <c r="R65" s="115"/>
      <c r="S65" s="115"/>
      <c r="T65" s="115"/>
    </row>
    <row r="66" spans="17:20" x14ac:dyDescent="0.25">
      <c r="Q66" s="115"/>
      <c r="R66" s="115"/>
      <c r="S66" s="115"/>
      <c r="T66" s="115"/>
    </row>
    <row r="67" spans="17:20" x14ac:dyDescent="0.25">
      <c r="Q67" s="115"/>
      <c r="R67" s="115"/>
      <c r="S67" s="115"/>
      <c r="T67" s="115"/>
    </row>
    <row r="68" spans="17:20" x14ac:dyDescent="0.25">
      <c r="Q68" s="115"/>
      <c r="R68" s="115"/>
      <c r="S68" s="115"/>
      <c r="T68" s="115"/>
    </row>
    <row r="69" spans="17:20" x14ac:dyDescent="0.25">
      <c r="Q69" s="115"/>
      <c r="R69" s="115"/>
      <c r="S69" s="115"/>
      <c r="T69" s="115"/>
    </row>
    <row r="70" spans="17:20" x14ac:dyDescent="0.25">
      <c r="Q70" s="115"/>
      <c r="R70" s="115"/>
      <c r="S70" s="115"/>
      <c r="T70" s="115"/>
    </row>
    <row r="71" spans="17:20" x14ac:dyDescent="0.25">
      <c r="Q71" s="115"/>
      <c r="R71" s="115"/>
      <c r="S71" s="115"/>
      <c r="T71" s="115"/>
    </row>
    <row r="72" spans="17:20" x14ac:dyDescent="0.25">
      <c r="Q72" s="115"/>
      <c r="R72" s="115"/>
      <c r="S72" s="115"/>
      <c r="T72" s="115"/>
    </row>
    <row r="73" spans="17:20" x14ac:dyDescent="0.25">
      <c r="Q73" s="115"/>
      <c r="R73" s="115"/>
      <c r="S73" s="115"/>
      <c r="T73" s="115"/>
    </row>
    <row r="74" spans="17:20" x14ac:dyDescent="0.25">
      <c r="Q74" s="115"/>
      <c r="R74" s="115"/>
      <c r="S74" s="115"/>
      <c r="T74" s="115"/>
    </row>
    <row r="75" spans="17:20" x14ac:dyDescent="0.25">
      <c r="Q75" s="115"/>
      <c r="R75" s="115"/>
      <c r="S75" s="115"/>
      <c r="T75" s="115"/>
    </row>
    <row r="76" spans="17:20" x14ac:dyDescent="0.25">
      <c r="Q76" s="115"/>
      <c r="R76" s="115"/>
      <c r="S76" s="115"/>
      <c r="T76" s="115"/>
    </row>
    <row r="77" spans="17:20" x14ac:dyDescent="0.25">
      <c r="Q77" s="115"/>
      <c r="R77" s="115"/>
      <c r="S77" s="115"/>
      <c r="T77" s="115"/>
    </row>
    <row r="78" spans="17:20" x14ac:dyDescent="0.25">
      <c r="Q78" s="115"/>
      <c r="R78" s="115"/>
      <c r="S78" s="115"/>
      <c r="T78" s="115"/>
    </row>
    <row r="79" spans="17:20" x14ac:dyDescent="0.25">
      <c r="Q79" s="115"/>
      <c r="R79" s="115"/>
      <c r="S79" s="115"/>
      <c r="T79" s="115"/>
    </row>
    <row r="80" spans="17:20" x14ac:dyDescent="0.25">
      <c r="Q80" s="115"/>
      <c r="R80" s="115"/>
      <c r="S80" s="115"/>
      <c r="T80" s="115"/>
    </row>
    <row r="81" spans="17:20" x14ac:dyDescent="0.25">
      <c r="Q81" s="115"/>
      <c r="R81" s="115"/>
      <c r="S81" s="115"/>
      <c r="T81" s="115"/>
    </row>
    <row r="82" spans="17:20" x14ac:dyDescent="0.25">
      <c r="Q82" s="115"/>
      <c r="R82" s="115"/>
      <c r="S82" s="115"/>
      <c r="T82" s="115"/>
    </row>
    <row r="83" spans="17:20" x14ac:dyDescent="0.25">
      <c r="Q83" s="115"/>
      <c r="R83" s="115"/>
      <c r="S83" s="115"/>
      <c r="T83" s="115"/>
    </row>
    <row r="84" spans="17:20" x14ac:dyDescent="0.25">
      <c r="Q84" s="115"/>
      <c r="R84" s="115"/>
      <c r="S84" s="115"/>
      <c r="T84" s="115"/>
    </row>
    <row r="85" spans="17:20" x14ac:dyDescent="0.25">
      <c r="Q85" s="115"/>
      <c r="R85" s="115"/>
      <c r="S85" s="115"/>
      <c r="T85" s="115"/>
    </row>
    <row r="86" spans="17:20" x14ac:dyDescent="0.25">
      <c r="Q86" s="115"/>
      <c r="R86" s="115"/>
      <c r="S86" s="115"/>
      <c r="T86" s="115"/>
    </row>
    <row r="87" spans="17:20" x14ac:dyDescent="0.25">
      <c r="Q87" s="115"/>
      <c r="R87" s="115"/>
      <c r="S87" s="115"/>
      <c r="T87" s="115"/>
    </row>
    <row r="88" spans="17:20" x14ac:dyDescent="0.25">
      <c r="Q88" s="115"/>
      <c r="R88" s="115"/>
      <c r="S88" s="115"/>
      <c r="T88" s="115"/>
    </row>
    <row r="89" spans="17:20" x14ac:dyDescent="0.25">
      <c r="Q89" s="115"/>
      <c r="R89" s="115"/>
      <c r="S89" s="115"/>
      <c r="T89" s="115"/>
    </row>
    <row r="90" spans="17:20" x14ac:dyDescent="0.25">
      <c r="Q90" s="115"/>
      <c r="R90" s="115"/>
      <c r="S90" s="115"/>
      <c r="T90" s="115"/>
    </row>
    <row r="91" spans="17:20" x14ac:dyDescent="0.25">
      <c r="Q91" s="115"/>
      <c r="R91" s="115"/>
      <c r="S91" s="115"/>
      <c r="T91" s="115"/>
    </row>
    <row r="92" spans="17:20" x14ac:dyDescent="0.25">
      <c r="Q92" s="115"/>
      <c r="R92" s="115"/>
      <c r="S92" s="115"/>
      <c r="T92" s="115"/>
    </row>
    <row r="93" spans="17:20" x14ac:dyDescent="0.25">
      <c r="Q93" s="115"/>
      <c r="R93" s="115"/>
      <c r="S93" s="115"/>
      <c r="T93" s="115"/>
    </row>
    <row r="94" spans="17:20" x14ac:dyDescent="0.25">
      <c r="Q94" s="115"/>
      <c r="R94" s="115"/>
      <c r="S94" s="115"/>
      <c r="T94" s="115"/>
    </row>
    <row r="95" spans="17:20" x14ac:dyDescent="0.25">
      <c r="Q95" s="115"/>
      <c r="R95" s="115"/>
      <c r="S95" s="115"/>
      <c r="T95" s="115"/>
    </row>
    <row r="96" spans="17:20" x14ac:dyDescent="0.25">
      <c r="Q96" s="115"/>
      <c r="R96" s="115"/>
      <c r="S96" s="115"/>
      <c r="T96" s="115"/>
    </row>
    <row r="97" spans="17:20" x14ac:dyDescent="0.25">
      <c r="Q97" s="115"/>
      <c r="R97" s="115"/>
      <c r="S97" s="115"/>
      <c r="T97" s="115"/>
    </row>
    <row r="98" spans="17:20" x14ac:dyDescent="0.25">
      <c r="Q98" s="115"/>
      <c r="R98" s="115"/>
      <c r="S98" s="115"/>
      <c r="T98" s="115"/>
    </row>
    <row r="99" spans="17:20" x14ac:dyDescent="0.25">
      <c r="Q99" s="115"/>
      <c r="R99" s="115"/>
      <c r="S99" s="115"/>
      <c r="T99" s="115"/>
    </row>
    <row r="100" spans="17:20" x14ac:dyDescent="0.25">
      <c r="Q100" s="115"/>
      <c r="R100" s="115"/>
      <c r="S100" s="115"/>
      <c r="T100" s="115"/>
    </row>
    <row r="101" spans="17:20" x14ac:dyDescent="0.25">
      <c r="Q101" s="115"/>
      <c r="R101" s="115"/>
      <c r="S101" s="115"/>
      <c r="T101" s="115"/>
    </row>
    <row r="102" spans="17:20" x14ac:dyDescent="0.25">
      <c r="Q102" s="115"/>
      <c r="R102" s="115"/>
      <c r="S102" s="115"/>
      <c r="T102" s="115"/>
    </row>
    <row r="103" spans="17:20" x14ac:dyDescent="0.25">
      <c r="Q103" s="115"/>
      <c r="R103" s="115"/>
      <c r="S103" s="115"/>
      <c r="T103" s="115"/>
    </row>
    <row r="104" spans="17:20" x14ac:dyDescent="0.25">
      <c r="Q104" s="115"/>
      <c r="R104" s="115"/>
      <c r="S104" s="115"/>
      <c r="T104" s="115"/>
    </row>
    <row r="105" spans="17:20" x14ac:dyDescent="0.25">
      <c r="Q105" s="115"/>
      <c r="R105" s="115"/>
      <c r="S105" s="115"/>
      <c r="T105" s="115"/>
    </row>
    <row r="106" spans="17:20" x14ac:dyDescent="0.25">
      <c r="Q106" s="115"/>
      <c r="R106" s="115"/>
      <c r="S106" s="115"/>
      <c r="T106" s="115"/>
    </row>
    <row r="107" spans="17:20" x14ac:dyDescent="0.25">
      <c r="Q107" s="115"/>
      <c r="R107" s="115"/>
      <c r="S107" s="115"/>
      <c r="T107" s="115"/>
    </row>
    <row r="108" spans="17:20" x14ac:dyDescent="0.25">
      <c r="Q108" s="115"/>
      <c r="R108" s="115"/>
      <c r="S108" s="115"/>
      <c r="T108" s="115"/>
    </row>
    <row r="109" spans="17:20" x14ac:dyDescent="0.25">
      <c r="Q109" s="115"/>
      <c r="R109" s="115"/>
      <c r="S109" s="115"/>
      <c r="T109" s="115"/>
    </row>
    <row r="110" spans="17:20" x14ac:dyDescent="0.25">
      <c r="Q110" s="115"/>
      <c r="R110" s="115"/>
      <c r="S110" s="115"/>
      <c r="T110" s="115"/>
    </row>
    <row r="111" spans="17:20" x14ac:dyDescent="0.25">
      <c r="Q111" s="115"/>
      <c r="R111" s="115"/>
      <c r="S111" s="115"/>
      <c r="T111" s="115"/>
    </row>
    <row r="112" spans="17:20" x14ac:dyDescent="0.25">
      <c r="Q112" s="115"/>
      <c r="R112" s="115"/>
      <c r="S112" s="115"/>
      <c r="T112" s="115"/>
    </row>
    <row r="113" spans="17:20" x14ac:dyDescent="0.25">
      <c r="Q113" s="115"/>
      <c r="R113" s="115"/>
      <c r="S113" s="115"/>
      <c r="T113" s="115"/>
    </row>
    <row r="114" spans="17:20" x14ac:dyDescent="0.25">
      <c r="Q114" s="115"/>
      <c r="R114" s="115"/>
      <c r="S114" s="115"/>
      <c r="T114" s="115"/>
    </row>
    <row r="115" spans="17:20" x14ac:dyDescent="0.25">
      <c r="Q115" s="115"/>
      <c r="R115" s="115"/>
      <c r="S115" s="115"/>
      <c r="T115" s="115"/>
    </row>
    <row r="116" spans="17:20" x14ac:dyDescent="0.25">
      <c r="Q116" s="115"/>
      <c r="R116" s="115"/>
      <c r="S116" s="115"/>
      <c r="T116" s="115"/>
    </row>
    <row r="117" spans="17:20" x14ac:dyDescent="0.25">
      <c r="Q117" s="115"/>
      <c r="R117" s="115"/>
      <c r="S117" s="115"/>
      <c r="T117" s="115"/>
    </row>
    <row r="118" spans="17:20" x14ac:dyDescent="0.25">
      <c r="Q118" s="115"/>
      <c r="R118" s="115"/>
      <c r="S118" s="115"/>
      <c r="T118" s="115"/>
    </row>
    <row r="119" spans="17:20" x14ac:dyDescent="0.25">
      <c r="Q119" s="115"/>
      <c r="R119" s="115"/>
      <c r="S119" s="115"/>
      <c r="T119" s="115"/>
    </row>
    <row r="120" spans="17:20" x14ac:dyDescent="0.25">
      <c r="Q120" s="115"/>
      <c r="R120" s="115"/>
      <c r="S120" s="115"/>
      <c r="T120" s="115"/>
    </row>
    <row r="121" spans="17:20" x14ac:dyDescent="0.25">
      <c r="Q121" s="115"/>
      <c r="R121" s="115"/>
      <c r="S121" s="115"/>
      <c r="T121" s="115"/>
    </row>
    <row r="122" spans="17:20" x14ac:dyDescent="0.25">
      <c r="Q122" s="115"/>
      <c r="R122" s="115"/>
      <c r="S122" s="115"/>
      <c r="T122" s="115"/>
    </row>
    <row r="123" spans="17:20" x14ac:dyDescent="0.25">
      <c r="Q123" s="115"/>
      <c r="R123" s="115"/>
      <c r="S123" s="115"/>
      <c r="T123" s="115"/>
    </row>
    <row r="124" spans="17:20" x14ac:dyDescent="0.25">
      <c r="Q124" s="115"/>
      <c r="R124" s="115"/>
      <c r="S124" s="115"/>
      <c r="T124" s="115"/>
    </row>
    <row r="125" spans="17:20" x14ac:dyDescent="0.25">
      <c r="Q125" s="115"/>
      <c r="R125" s="115"/>
      <c r="S125" s="115"/>
      <c r="T125" s="115"/>
    </row>
    <row r="126" spans="17:20" x14ac:dyDescent="0.25">
      <c r="Q126" s="115"/>
      <c r="R126" s="115"/>
      <c r="S126" s="115"/>
      <c r="T126" s="115"/>
    </row>
    <row r="127" spans="17:20" x14ac:dyDescent="0.25">
      <c r="Q127" s="115"/>
      <c r="R127" s="115"/>
      <c r="S127" s="115"/>
      <c r="T127" s="115"/>
    </row>
    <row r="128" spans="17:20" x14ac:dyDescent="0.25">
      <c r="Q128" s="115"/>
      <c r="R128" s="115"/>
      <c r="S128" s="115"/>
      <c r="T128" s="115"/>
    </row>
    <row r="129" spans="17:20" x14ac:dyDescent="0.25">
      <c r="Q129" s="115"/>
      <c r="R129" s="115"/>
      <c r="S129" s="115"/>
      <c r="T129" s="115"/>
    </row>
    <row r="130" spans="17:20" x14ac:dyDescent="0.25">
      <c r="Q130" s="115"/>
      <c r="R130" s="115"/>
      <c r="S130" s="115"/>
      <c r="T130" s="115"/>
    </row>
    <row r="131" spans="17:20" x14ac:dyDescent="0.25">
      <c r="Q131" s="115"/>
      <c r="R131" s="115"/>
      <c r="S131" s="115"/>
      <c r="T131" s="115"/>
    </row>
    <row r="132" spans="17:20" x14ac:dyDescent="0.25">
      <c r="Q132" s="115"/>
      <c r="R132" s="115"/>
      <c r="S132" s="115"/>
      <c r="T132" s="115"/>
    </row>
    <row r="133" spans="17:20" x14ac:dyDescent="0.25">
      <c r="Q133" s="115"/>
      <c r="R133" s="115"/>
      <c r="S133" s="115"/>
      <c r="T133" s="115"/>
    </row>
    <row r="134" spans="17:20" x14ac:dyDescent="0.25">
      <c r="Q134" s="115"/>
      <c r="R134" s="115"/>
      <c r="S134" s="115"/>
      <c r="T134" s="115"/>
    </row>
    <row r="135" spans="17:20" x14ac:dyDescent="0.25">
      <c r="Q135" s="115"/>
      <c r="R135" s="115"/>
      <c r="S135" s="115"/>
      <c r="T135" s="115"/>
    </row>
    <row r="136" spans="17:20" x14ac:dyDescent="0.25">
      <c r="Q136" s="115"/>
      <c r="R136" s="115"/>
      <c r="S136" s="115"/>
      <c r="T136" s="115"/>
    </row>
    <row r="137" spans="17:20" x14ac:dyDescent="0.25">
      <c r="Q137" s="115"/>
      <c r="R137" s="115"/>
      <c r="S137" s="115"/>
      <c r="T137" s="115"/>
    </row>
    <row r="138" spans="17:20" x14ac:dyDescent="0.25">
      <c r="Q138" s="115"/>
      <c r="R138" s="115"/>
      <c r="S138" s="115"/>
      <c r="T138" s="115"/>
    </row>
    <row r="139" spans="17:20" x14ac:dyDescent="0.25">
      <c r="Q139" s="115"/>
      <c r="R139" s="115"/>
      <c r="S139" s="115"/>
      <c r="T139" s="115"/>
    </row>
    <row r="140" spans="17:20" x14ac:dyDescent="0.25">
      <c r="Q140" s="115"/>
      <c r="R140" s="115"/>
      <c r="S140" s="115"/>
      <c r="T140" s="115"/>
    </row>
    <row r="141" spans="17:20" x14ac:dyDescent="0.25">
      <c r="Q141" s="115"/>
      <c r="R141" s="115"/>
      <c r="S141" s="115"/>
      <c r="T141" s="115"/>
    </row>
    <row r="142" spans="17:20" x14ac:dyDescent="0.25">
      <c r="Q142" s="115"/>
      <c r="R142" s="115"/>
      <c r="S142" s="115"/>
      <c r="T142" s="115"/>
    </row>
    <row r="143" spans="17:20" x14ac:dyDescent="0.25">
      <c r="Q143" s="115"/>
      <c r="R143" s="115"/>
      <c r="S143" s="115"/>
      <c r="T143" s="115"/>
    </row>
    <row r="144" spans="17:20" x14ac:dyDescent="0.25">
      <c r="Q144" s="115"/>
      <c r="R144" s="115"/>
    </row>
    <row r="145" spans="17:18" x14ac:dyDescent="0.25">
      <c r="Q145" s="115"/>
      <c r="R145" s="115"/>
    </row>
    <row r="146" spans="17:18" x14ac:dyDescent="0.25">
      <c r="Q146" s="115"/>
      <c r="R146" s="115"/>
    </row>
    <row r="147" spans="17:18" x14ac:dyDescent="0.25">
      <c r="Q147" s="115"/>
      <c r="R147" s="115"/>
    </row>
    <row r="148" spans="17:18" x14ac:dyDescent="0.25">
      <c r="Q148" s="115"/>
      <c r="R148" s="115"/>
    </row>
    <row r="149" spans="17:18" x14ac:dyDescent="0.25">
      <c r="Q149" s="115"/>
      <c r="R149" s="115"/>
    </row>
    <row r="150" spans="17:18" x14ac:dyDescent="0.25">
      <c r="Q150" s="115"/>
      <c r="R150" s="115"/>
    </row>
    <row r="151" spans="17:18" x14ac:dyDescent="0.25">
      <c r="Q151" s="115"/>
      <c r="R151" s="115"/>
    </row>
    <row r="152" spans="17:18" x14ac:dyDescent="0.25">
      <c r="Q152" s="115"/>
      <c r="R152" s="115"/>
    </row>
    <row r="153" spans="17:18" x14ac:dyDescent="0.25">
      <c r="Q153" s="115"/>
      <c r="R153" s="115"/>
    </row>
    <row r="154" spans="17:18" x14ac:dyDescent="0.25">
      <c r="Q154" s="115"/>
      <c r="R154" s="115"/>
    </row>
    <row r="155" spans="17:18" x14ac:dyDescent="0.25">
      <c r="Q155" s="115"/>
      <c r="R155" s="115"/>
    </row>
    <row r="156" spans="17:18" x14ac:dyDescent="0.25">
      <c r="Q156" s="115"/>
      <c r="R156" s="115"/>
    </row>
    <row r="157" spans="17:18" x14ac:dyDescent="0.25">
      <c r="Q157" s="115"/>
      <c r="R157" s="115"/>
    </row>
    <row r="158" spans="17:18" x14ac:dyDescent="0.25">
      <c r="Q158" s="115"/>
      <c r="R158" s="115"/>
    </row>
    <row r="159" spans="17:18" x14ac:dyDescent="0.25">
      <c r="Q159" s="115"/>
      <c r="R159" s="115"/>
    </row>
    <row r="160" spans="17:18" x14ac:dyDescent="0.25">
      <c r="Q160" s="115"/>
      <c r="R160" s="115"/>
    </row>
  </sheetData>
  <mergeCells count="362">
    <mergeCell ref="Q156:R156"/>
    <mergeCell ref="Q157:R157"/>
    <mergeCell ref="Q158:R158"/>
    <mergeCell ref="Q159:R159"/>
    <mergeCell ref="Q160:R160"/>
    <mergeCell ref="Q150:R150"/>
    <mergeCell ref="Q151:R151"/>
    <mergeCell ref="Q152:R152"/>
    <mergeCell ref="Q153:R153"/>
    <mergeCell ref="Q154:R154"/>
    <mergeCell ref="Q155:R155"/>
    <mergeCell ref="Q144:R144"/>
    <mergeCell ref="Q145:R145"/>
    <mergeCell ref="Q146:R146"/>
    <mergeCell ref="Q147:R147"/>
    <mergeCell ref="Q148:R148"/>
    <mergeCell ref="Q149:R149"/>
    <mergeCell ref="Q141:R141"/>
    <mergeCell ref="S141:T141"/>
    <mergeCell ref="Q142:R142"/>
    <mergeCell ref="S142:T142"/>
    <mergeCell ref="Q143:R143"/>
    <mergeCell ref="S143:T143"/>
    <mergeCell ref="Q138:R138"/>
    <mergeCell ref="S138:T138"/>
    <mergeCell ref="Q139:R139"/>
    <mergeCell ref="S139:T139"/>
    <mergeCell ref="Q140:R140"/>
    <mergeCell ref="S140:T140"/>
    <mergeCell ref="Q135:R135"/>
    <mergeCell ref="S135:T135"/>
    <mergeCell ref="Q136:R136"/>
    <mergeCell ref="S136:T136"/>
    <mergeCell ref="Q137:R137"/>
    <mergeCell ref="S137:T137"/>
    <mergeCell ref="Q132:R132"/>
    <mergeCell ref="S132:T132"/>
    <mergeCell ref="Q133:R133"/>
    <mergeCell ref="S133:T133"/>
    <mergeCell ref="Q134:R134"/>
    <mergeCell ref="S134:T134"/>
    <mergeCell ref="Q129:R129"/>
    <mergeCell ref="S129:T129"/>
    <mergeCell ref="Q130:R130"/>
    <mergeCell ref="S130:T130"/>
    <mergeCell ref="Q131:R131"/>
    <mergeCell ref="S131:T131"/>
    <mergeCell ref="Q126:R126"/>
    <mergeCell ref="S126:T126"/>
    <mergeCell ref="Q127:R127"/>
    <mergeCell ref="S127:T127"/>
    <mergeCell ref="Q128:R128"/>
    <mergeCell ref="S128:T128"/>
    <mergeCell ref="Q123:R123"/>
    <mergeCell ref="S123:T123"/>
    <mergeCell ref="Q124:R124"/>
    <mergeCell ref="S124:T124"/>
    <mergeCell ref="Q125:R125"/>
    <mergeCell ref="S125:T125"/>
    <mergeCell ref="Q120:R120"/>
    <mergeCell ref="S120:T120"/>
    <mergeCell ref="Q121:R121"/>
    <mergeCell ref="S121:T121"/>
    <mergeCell ref="Q122:R122"/>
    <mergeCell ref="S122:T122"/>
    <mergeCell ref="Q117:R117"/>
    <mergeCell ref="S117:T117"/>
    <mergeCell ref="Q118:R118"/>
    <mergeCell ref="S118:T118"/>
    <mergeCell ref="Q119:R119"/>
    <mergeCell ref="S119:T119"/>
    <mergeCell ref="Q114:R114"/>
    <mergeCell ref="S114:T114"/>
    <mergeCell ref="Q115:R115"/>
    <mergeCell ref="S115:T115"/>
    <mergeCell ref="Q116:R116"/>
    <mergeCell ref="S116:T116"/>
    <mergeCell ref="Q111:R111"/>
    <mergeCell ref="S111:T111"/>
    <mergeCell ref="Q112:R112"/>
    <mergeCell ref="S112:T112"/>
    <mergeCell ref="Q113:R113"/>
    <mergeCell ref="S113:T113"/>
    <mergeCell ref="Q108:R108"/>
    <mergeCell ref="S108:T108"/>
    <mergeCell ref="Q109:R109"/>
    <mergeCell ref="S109:T109"/>
    <mergeCell ref="Q110:R110"/>
    <mergeCell ref="S110:T110"/>
    <mergeCell ref="Q105:R105"/>
    <mergeCell ref="S105:T105"/>
    <mergeCell ref="Q106:R106"/>
    <mergeCell ref="S106:T106"/>
    <mergeCell ref="Q107:R107"/>
    <mergeCell ref="S107:T107"/>
    <mergeCell ref="Q102:R102"/>
    <mergeCell ref="S102:T102"/>
    <mergeCell ref="Q103:R103"/>
    <mergeCell ref="S103:T103"/>
    <mergeCell ref="Q104:R104"/>
    <mergeCell ref="S104:T104"/>
    <mergeCell ref="Q99:R99"/>
    <mergeCell ref="S99:T99"/>
    <mergeCell ref="Q100:R100"/>
    <mergeCell ref="S100:T100"/>
    <mergeCell ref="Q101:R101"/>
    <mergeCell ref="S101:T101"/>
    <mergeCell ref="Q96:R96"/>
    <mergeCell ref="S96:T96"/>
    <mergeCell ref="Q97:R97"/>
    <mergeCell ref="S97:T97"/>
    <mergeCell ref="Q98:R98"/>
    <mergeCell ref="S98:T98"/>
    <mergeCell ref="Q93:R93"/>
    <mergeCell ref="S93:T93"/>
    <mergeCell ref="Q94:R94"/>
    <mergeCell ref="S94:T94"/>
    <mergeCell ref="Q95:R95"/>
    <mergeCell ref="S95:T95"/>
    <mergeCell ref="Q90:R90"/>
    <mergeCell ref="S90:T90"/>
    <mergeCell ref="Q91:R91"/>
    <mergeCell ref="S91:T91"/>
    <mergeCell ref="Q92:R92"/>
    <mergeCell ref="S92:T92"/>
    <mergeCell ref="Q87:R87"/>
    <mergeCell ref="S87:T87"/>
    <mergeCell ref="Q88:R88"/>
    <mergeCell ref="S88:T88"/>
    <mergeCell ref="Q89:R89"/>
    <mergeCell ref="S89:T89"/>
    <mergeCell ref="Q84:R84"/>
    <mergeCell ref="S84:T84"/>
    <mergeCell ref="Q85:R85"/>
    <mergeCell ref="S85:T85"/>
    <mergeCell ref="Q86:R86"/>
    <mergeCell ref="S86:T86"/>
    <mergeCell ref="Q81:R81"/>
    <mergeCell ref="S81:T81"/>
    <mergeCell ref="Q82:R82"/>
    <mergeCell ref="S82:T82"/>
    <mergeCell ref="Q83:R83"/>
    <mergeCell ref="S83:T83"/>
    <mergeCell ref="Q78:R78"/>
    <mergeCell ref="S78:T78"/>
    <mergeCell ref="Q79:R79"/>
    <mergeCell ref="S79:T79"/>
    <mergeCell ref="Q80:R80"/>
    <mergeCell ref="S80:T80"/>
    <mergeCell ref="Q75:R75"/>
    <mergeCell ref="S75:T75"/>
    <mergeCell ref="Q76:R76"/>
    <mergeCell ref="S76:T76"/>
    <mergeCell ref="Q77:R77"/>
    <mergeCell ref="S77:T77"/>
    <mergeCell ref="Q72:R72"/>
    <mergeCell ref="S72:T72"/>
    <mergeCell ref="Q73:R73"/>
    <mergeCell ref="S73:T73"/>
    <mergeCell ref="Q74:R74"/>
    <mergeCell ref="S74:T74"/>
    <mergeCell ref="Q69:R69"/>
    <mergeCell ref="S69:T69"/>
    <mergeCell ref="Q70:R70"/>
    <mergeCell ref="S70:T70"/>
    <mergeCell ref="Q71:R71"/>
    <mergeCell ref="S71:T71"/>
    <mergeCell ref="Q67:R67"/>
    <mergeCell ref="S67:T67"/>
    <mergeCell ref="Q68:R68"/>
    <mergeCell ref="S68:T68"/>
    <mergeCell ref="Q63:R63"/>
    <mergeCell ref="S63:T63"/>
    <mergeCell ref="Q64:R64"/>
    <mergeCell ref="S64:T64"/>
    <mergeCell ref="Q65:R65"/>
    <mergeCell ref="S65:T65"/>
    <mergeCell ref="Q61:R61"/>
    <mergeCell ref="S61:T61"/>
    <mergeCell ref="Q62:R62"/>
    <mergeCell ref="S62:T62"/>
    <mergeCell ref="A59:F59"/>
    <mergeCell ref="I59:J59"/>
    <mergeCell ref="Q59:R59"/>
    <mergeCell ref="S59:T59"/>
    <mergeCell ref="Q66:R66"/>
    <mergeCell ref="S66:T66"/>
    <mergeCell ref="B57:F57"/>
    <mergeCell ref="I57:J57"/>
    <mergeCell ref="Q57:R57"/>
    <mergeCell ref="S57:T57"/>
    <mergeCell ref="B58:F58"/>
    <mergeCell ref="I58:J58"/>
    <mergeCell ref="Q58:R58"/>
    <mergeCell ref="S58:T58"/>
    <mergeCell ref="Q60:R60"/>
    <mergeCell ref="S60:T60"/>
    <mergeCell ref="Q56:R56"/>
    <mergeCell ref="S56:T56"/>
    <mergeCell ref="Q52:R52"/>
    <mergeCell ref="S52:T52"/>
    <mergeCell ref="A53:A56"/>
    <mergeCell ref="B53:F56"/>
    <mergeCell ref="G53:G56"/>
    <mergeCell ref="H53:H56"/>
    <mergeCell ref="I53:J56"/>
    <mergeCell ref="K53:K56"/>
    <mergeCell ref="Q53:R53"/>
    <mergeCell ref="S53:T53"/>
    <mergeCell ref="Q51:R51"/>
    <mergeCell ref="S51:T51"/>
    <mergeCell ref="Q48:R48"/>
    <mergeCell ref="S48:T48"/>
    <mergeCell ref="Q49:R49"/>
    <mergeCell ref="S49:T49"/>
    <mergeCell ref="Q54:R54"/>
    <mergeCell ref="S54:T54"/>
    <mergeCell ref="Q55:R55"/>
    <mergeCell ref="S55:T55"/>
    <mergeCell ref="B46:F46"/>
    <mergeCell ref="I46:J46"/>
    <mergeCell ref="Q46:R46"/>
    <mergeCell ref="S46:T46"/>
    <mergeCell ref="A47:F47"/>
    <mergeCell ref="I47:J47"/>
    <mergeCell ref="Q47:R47"/>
    <mergeCell ref="S47:T47"/>
    <mergeCell ref="A50:K50"/>
    <mergeCell ref="Q50:R50"/>
    <mergeCell ref="S50:T50"/>
    <mergeCell ref="B45:F45"/>
    <mergeCell ref="I45:J45"/>
    <mergeCell ref="Q45:R45"/>
    <mergeCell ref="S45:T45"/>
    <mergeCell ref="Q41:R41"/>
    <mergeCell ref="S41:T41"/>
    <mergeCell ref="Q42:R42"/>
    <mergeCell ref="S42:T42"/>
    <mergeCell ref="Q43:R43"/>
    <mergeCell ref="S43:T43"/>
    <mergeCell ref="A41:A44"/>
    <mergeCell ref="B41:F44"/>
    <mergeCell ref="G41:G44"/>
    <mergeCell ref="H41:H44"/>
    <mergeCell ref="I41:J44"/>
    <mergeCell ref="K41:K44"/>
    <mergeCell ref="Q38:R38"/>
    <mergeCell ref="S38:T38"/>
    <mergeCell ref="A39:K39"/>
    <mergeCell ref="Q39:R39"/>
    <mergeCell ref="S39:T39"/>
    <mergeCell ref="Q40:R40"/>
    <mergeCell ref="S40:T40"/>
    <mergeCell ref="Q44:R44"/>
    <mergeCell ref="S44:T44"/>
    <mergeCell ref="A35:K35"/>
    <mergeCell ref="Q35:R35"/>
    <mergeCell ref="S35:T35"/>
    <mergeCell ref="Q36:R36"/>
    <mergeCell ref="S36:T36"/>
    <mergeCell ref="A37:K37"/>
    <mergeCell ref="Q37:R37"/>
    <mergeCell ref="S37:T37"/>
    <mergeCell ref="Q32:R32"/>
    <mergeCell ref="S32:T32"/>
    <mergeCell ref="A33:K33"/>
    <mergeCell ref="Q33:R33"/>
    <mergeCell ref="S33:T33"/>
    <mergeCell ref="Q34:R34"/>
    <mergeCell ref="S34:T34"/>
    <mergeCell ref="A25:F25"/>
    <mergeCell ref="G25:H25"/>
    <mergeCell ref="Q25:R25"/>
    <mergeCell ref="S25:T25"/>
    <mergeCell ref="Q29:R29"/>
    <mergeCell ref="S29:T29"/>
    <mergeCell ref="Q30:R30"/>
    <mergeCell ref="S30:T30"/>
    <mergeCell ref="Q31:R31"/>
    <mergeCell ref="S31:T31"/>
    <mergeCell ref="Q26:R26"/>
    <mergeCell ref="S26:T26"/>
    <mergeCell ref="Q27:R27"/>
    <mergeCell ref="S27:T27"/>
    <mergeCell ref="Q28:R28"/>
    <mergeCell ref="S28:T28"/>
    <mergeCell ref="B22:F22"/>
    <mergeCell ref="G22:H22"/>
    <mergeCell ref="Q22:R22"/>
    <mergeCell ref="S22:T22"/>
    <mergeCell ref="B23:F23"/>
    <mergeCell ref="G23:H23"/>
    <mergeCell ref="Q23:R23"/>
    <mergeCell ref="S23:T23"/>
    <mergeCell ref="B24:F24"/>
    <mergeCell ref="G24:H24"/>
    <mergeCell ref="Q24:R24"/>
    <mergeCell ref="S24:T24"/>
    <mergeCell ref="B19:F19"/>
    <mergeCell ref="G19:H19"/>
    <mergeCell ref="Q19:R19"/>
    <mergeCell ref="S19:T19"/>
    <mergeCell ref="B20:F20"/>
    <mergeCell ref="G20:H20"/>
    <mergeCell ref="Q20:R20"/>
    <mergeCell ref="S20:T20"/>
    <mergeCell ref="B21:F21"/>
    <mergeCell ref="G21:H21"/>
    <mergeCell ref="Q21:R21"/>
    <mergeCell ref="S21:T21"/>
    <mergeCell ref="B16:F16"/>
    <mergeCell ref="G16:H16"/>
    <mergeCell ref="Q16:R16"/>
    <mergeCell ref="S16:T16"/>
    <mergeCell ref="B17:F17"/>
    <mergeCell ref="G17:H17"/>
    <mergeCell ref="Q17:R17"/>
    <mergeCell ref="S17:T17"/>
    <mergeCell ref="B18:F18"/>
    <mergeCell ref="G18:H18"/>
    <mergeCell ref="Q18:R18"/>
    <mergeCell ref="S18:T18"/>
    <mergeCell ref="A10:K10"/>
    <mergeCell ref="Q10:R10"/>
    <mergeCell ref="S10:T10"/>
    <mergeCell ref="Q11:R11"/>
    <mergeCell ref="S11:T11"/>
    <mergeCell ref="A12:A15"/>
    <mergeCell ref="B12:F15"/>
    <mergeCell ref="G12:H15"/>
    <mergeCell ref="I12:I15"/>
    <mergeCell ref="J12:J15"/>
    <mergeCell ref="K12:K15"/>
    <mergeCell ref="Q12:R12"/>
    <mergeCell ref="S12:T12"/>
    <mergeCell ref="Q13:R13"/>
    <mergeCell ref="S13:T13"/>
    <mergeCell ref="Q14:R14"/>
    <mergeCell ref="S14:T14"/>
    <mergeCell ref="Q15:R15"/>
    <mergeCell ref="S15:T15"/>
    <mergeCell ref="Q9:R9"/>
    <mergeCell ref="S9:T9"/>
    <mergeCell ref="A4:K4"/>
    <mergeCell ref="Q4:R4"/>
    <mergeCell ref="S4:T4"/>
    <mergeCell ref="Q5:R5"/>
    <mergeCell ref="S5:T5"/>
    <mergeCell ref="A6:K6"/>
    <mergeCell ref="Q6:R6"/>
    <mergeCell ref="S6:T6"/>
    <mergeCell ref="Q1:R1"/>
    <mergeCell ref="S1:T1"/>
    <mergeCell ref="Q2:R2"/>
    <mergeCell ref="S2:T2"/>
    <mergeCell ref="Q3:R3"/>
    <mergeCell ref="S3:T3"/>
    <mergeCell ref="Q7:R7"/>
    <mergeCell ref="S7:T7"/>
    <mergeCell ref="A8:K8"/>
    <mergeCell ref="Q8:R8"/>
    <mergeCell ref="S8:T8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  <rowBreaks count="1" manualBreakCount="1">
    <brk id="3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topLeftCell="A56" zoomScaleNormal="100" zoomScaleSheetLayoutView="100" workbookViewId="0">
      <selection activeCell="K70" sqref="K70"/>
    </sheetView>
  </sheetViews>
  <sheetFormatPr defaultRowHeight="15" x14ac:dyDescent="0.2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12.8554687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idden="1" x14ac:dyDescent="0.25">
      <c r="Q1" s="115"/>
      <c r="R1" s="115"/>
      <c r="S1" s="115"/>
      <c r="T1" s="115"/>
    </row>
    <row r="2" spans="1:20" hidden="1" x14ac:dyDescent="0.25">
      <c r="Q2" s="115"/>
      <c r="R2" s="115"/>
      <c r="S2" s="115"/>
      <c r="T2" s="115"/>
    </row>
    <row r="3" spans="1:20" ht="10.5" hidden="1" customHeight="1" x14ac:dyDescent="0.25">
      <c r="Q3" s="115"/>
      <c r="R3" s="115"/>
      <c r="S3" s="115"/>
      <c r="T3" s="115"/>
    </row>
    <row r="4" spans="1:20" hidden="1" x14ac:dyDescent="0.25">
      <c r="Q4" s="115"/>
      <c r="R4" s="115"/>
      <c r="S4" s="115"/>
      <c r="T4" s="115"/>
    </row>
    <row r="5" spans="1:20" hidden="1" x14ac:dyDescent="0.25">
      <c r="Q5" s="115"/>
      <c r="R5" s="115"/>
      <c r="S5" s="115"/>
      <c r="T5" s="115"/>
    </row>
    <row r="6" spans="1:20" hidden="1" x14ac:dyDescent="0.25">
      <c r="Q6" s="115"/>
      <c r="R6" s="115"/>
      <c r="S6" s="115"/>
      <c r="T6" s="115"/>
    </row>
    <row r="7" spans="1:20" hidden="1" x14ac:dyDescent="0.25">
      <c r="Q7" s="115"/>
      <c r="R7" s="115"/>
      <c r="S7" s="115"/>
      <c r="T7" s="115"/>
    </row>
    <row r="8" spans="1:20" hidden="1" x14ac:dyDescent="0.25">
      <c r="Q8" s="115"/>
      <c r="R8" s="115"/>
      <c r="S8" s="115"/>
      <c r="T8" s="115"/>
    </row>
    <row r="9" spans="1:20" hidden="1" x14ac:dyDescent="0.25">
      <c r="Q9" s="115"/>
      <c r="R9" s="115"/>
      <c r="S9" s="115"/>
      <c r="T9" s="115"/>
    </row>
    <row r="10" spans="1:20" ht="17.25" customHeight="1" x14ac:dyDescent="0.3">
      <c r="A10" s="138" t="s">
        <v>149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Q10" s="115"/>
      <c r="R10" s="115"/>
      <c r="S10" s="115"/>
      <c r="T10" s="115"/>
    </row>
    <row r="11" spans="1:20" ht="9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Q11" s="115"/>
      <c r="R11" s="115"/>
      <c r="S11" s="115"/>
      <c r="T11" s="115"/>
    </row>
    <row r="12" spans="1:20" ht="18" customHeight="1" x14ac:dyDescent="0.35">
      <c r="A12" s="244" t="s">
        <v>272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Q12" s="115"/>
      <c r="R12" s="115"/>
      <c r="S12" s="115"/>
      <c r="T12" s="115"/>
    </row>
    <row r="13" spans="1:20" ht="18.75" hidden="1" x14ac:dyDescent="0.3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Q13" s="115"/>
      <c r="R13" s="115"/>
      <c r="S13" s="115"/>
      <c r="T13" s="115"/>
    </row>
    <row r="14" spans="1:20" ht="19.5" x14ac:dyDescent="0.35">
      <c r="A14" s="244" t="s">
        <v>224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Q14" s="115"/>
      <c r="R14" s="115"/>
      <c r="S14" s="115"/>
      <c r="T14" s="115"/>
    </row>
    <row r="15" spans="1:20" ht="4.5" customHeight="1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Q15" s="115"/>
      <c r="R15" s="115"/>
      <c r="S15" s="115"/>
      <c r="T15" s="115"/>
    </row>
    <row r="16" spans="1:20" x14ac:dyDescent="0.25">
      <c r="A16" s="276" t="s">
        <v>150</v>
      </c>
      <c r="B16" s="276"/>
      <c r="C16" s="276"/>
      <c r="D16" s="276"/>
      <c r="E16" s="276"/>
      <c r="F16" s="276"/>
      <c r="G16" s="276"/>
      <c r="H16" s="276"/>
      <c r="I16" s="276"/>
      <c r="J16" s="276"/>
      <c r="K16" s="276"/>
      <c r="Q16" s="115"/>
      <c r="R16" s="115"/>
      <c r="S16" s="115"/>
      <c r="T16" s="115"/>
    </row>
    <row r="17" spans="1:20" x14ac:dyDescent="0.25">
      <c r="A17" s="276"/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Q17" s="115"/>
      <c r="R17" s="115"/>
      <c r="S17" s="115"/>
      <c r="T17" s="115"/>
    </row>
    <row r="18" spans="1:20" x14ac:dyDescent="0.25">
      <c r="A18" s="276"/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Q18" s="115"/>
      <c r="R18" s="115"/>
      <c r="S18" s="115"/>
      <c r="T18" s="115"/>
    </row>
    <row r="19" spans="1:20" ht="9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Q19" s="115"/>
      <c r="R19" s="115"/>
      <c r="S19" s="115"/>
      <c r="T19" s="115"/>
    </row>
    <row r="20" spans="1:20" ht="13.5" customHeight="1" x14ac:dyDescent="0.25">
      <c r="A20" s="261" t="s">
        <v>111</v>
      </c>
      <c r="B20" s="148" t="s">
        <v>152</v>
      </c>
      <c r="C20" s="219"/>
      <c r="D20" s="219"/>
      <c r="E20" s="219"/>
      <c r="F20" s="219"/>
      <c r="G20" s="219"/>
      <c r="H20" s="220"/>
      <c r="I20" s="148" t="s">
        <v>153</v>
      </c>
      <c r="J20" s="212"/>
      <c r="K20" s="154" t="s">
        <v>154</v>
      </c>
      <c r="Q20" s="115"/>
      <c r="R20" s="115"/>
      <c r="S20" s="115"/>
      <c r="T20" s="115"/>
    </row>
    <row r="21" spans="1:20" x14ac:dyDescent="0.25">
      <c r="A21" s="262"/>
      <c r="B21" s="221"/>
      <c r="C21" s="222"/>
      <c r="D21" s="222"/>
      <c r="E21" s="222"/>
      <c r="F21" s="222"/>
      <c r="G21" s="222"/>
      <c r="H21" s="223"/>
      <c r="I21" s="213"/>
      <c r="J21" s="215"/>
      <c r="K21" s="246"/>
      <c r="Q21" s="115"/>
      <c r="R21" s="115"/>
      <c r="S21" s="115"/>
      <c r="T21" s="115"/>
    </row>
    <row r="22" spans="1:20" x14ac:dyDescent="0.25">
      <c r="A22" s="262"/>
      <c r="B22" s="221"/>
      <c r="C22" s="222"/>
      <c r="D22" s="222"/>
      <c r="E22" s="222"/>
      <c r="F22" s="222"/>
      <c r="G22" s="222"/>
      <c r="H22" s="223"/>
      <c r="I22" s="213"/>
      <c r="J22" s="215"/>
      <c r="K22" s="246"/>
      <c r="Q22" s="115"/>
      <c r="R22" s="115"/>
      <c r="S22" s="115"/>
      <c r="T22" s="115"/>
    </row>
    <row r="23" spans="1:20" ht="15" customHeight="1" x14ac:dyDescent="0.25">
      <c r="A23" s="263"/>
      <c r="B23" s="224"/>
      <c r="C23" s="225"/>
      <c r="D23" s="225"/>
      <c r="E23" s="225"/>
      <c r="F23" s="225"/>
      <c r="G23" s="225"/>
      <c r="H23" s="226"/>
      <c r="I23" s="216"/>
      <c r="J23" s="218"/>
      <c r="K23" s="247"/>
      <c r="Q23" s="115"/>
      <c r="R23" s="115"/>
      <c r="S23" s="115"/>
      <c r="T23" s="115"/>
    </row>
    <row r="24" spans="1:20" x14ac:dyDescent="0.25">
      <c r="A24" s="18">
        <v>1</v>
      </c>
      <c r="B24" s="227">
        <v>2</v>
      </c>
      <c r="C24" s="228"/>
      <c r="D24" s="228"/>
      <c r="E24" s="228"/>
      <c r="F24" s="228"/>
      <c r="G24" s="228"/>
      <c r="H24" s="229"/>
      <c r="I24" s="227">
        <v>3</v>
      </c>
      <c r="J24" s="229"/>
      <c r="K24" s="83">
        <v>4</v>
      </c>
      <c r="Q24" s="115"/>
      <c r="R24" s="115"/>
      <c r="S24" s="115"/>
      <c r="T24" s="115"/>
    </row>
    <row r="25" spans="1:20" ht="27.75" customHeight="1" x14ac:dyDescent="0.25">
      <c r="A25" s="18">
        <v>1</v>
      </c>
      <c r="B25" s="174" t="s">
        <v>151</v>
      </c>
      <c r="C25" s="235"/>
      <c r="D25" s="235"/>
      <c r="E25" s="235"/>
      <c r="F25" s="235"/>
      <c r="G25" s="235"/>
      <c r="H25" s="236"/>
      <c r="I25" s="160" t="s">
        <v>141</v>
      </c>
      <c r="J25" s="254"/>
      <c r="K25" s="83"/>
      <c r="Q25" s="115"/>
      <c r="R25" s="115"/>
      <c r="S25" s="115"/>
      <c r="T25" s="115"/>
    </row>
    <row r="26" spans="1:20" ht="15.75" customHeight="1" x14ac:dyDescent="0.25">
      <c r="A26" s="29" t="s">
        <v>129</v>
      </c>
      <c r="B26" s="174" t="s">
        <v>155</v>
      </c>
      <c r="C26" s="235"/>
      <c r="D26" s="235"/>
      <c r="E26" s="235"/>
      <c r="F26" s="235"/>
      <c r="G26" s="235"/>
      <c r="H26" s="236"/>
      <c r="I26" s="277">
        <f>'211'!K20</f>
        <v>515961.78449999995</v>
      </c>
      <c r="J26" s="178"/>
      <c r="K26" s="58">
        <f>I26*22%</f>
        <v>113511.59258999999</v>
      </c>
      <c r="Q26" s="115"/>
      <c r="R26" s="115"/>
      <c r="S26" s="115"/>
      <c r="T26" s="115"/>
    </row>
    <row r="27" spans="1:20" ht="14.25" customHeight="1" x14ac:dyDescent="0.25">
      <c r="A27" s="28" t="s">
        <v>131</v>
      </c>
      <c r="B27" s="174" t="s">
        <v>156</v>
      </c>
      <c r="C27" s="235"/>
      <c r="D27" s="235"/>
      <c r="E27" s="235"/>
      <c r="F27" s="235"/>
      <c r="G27" s="235"/>
      <c r="H27" s="236"/>
      <c r="I27" s="165"/>
      <c r="J27" s="178"/>
      <c r="K27" s="83"/>
      <c r="Q27" s="115"/>
      <c r="R27" s="115"/>
      <c r="S27" s="115"/>
      <c r="T27" s="115"/>
    </row>
    <row r="28" spans="1:20" ht="31.5" customHeight="1" x14ac:dyDescent="0.25">
      <c r="A28" s="28" t="s">
        <v>132</v>
      </c>
      <c r="B28" s="174" t="s">
        <v>157</v>
      </c>
      <c r="C28" s="235"/>
      <c r="D28" s="235"/>
      <c r="E28" s="235"/>
      <c r="F28" s="235"/>
      <c r="G28" s="235"/>
      <c r="H28" s="236"/>
      <c r="I28" s="165"/>
      <c r="J28" s="178"/>
      <c r="K28" s="83"/>
      <c r="Q28" s="115"/>
      <c r="R28" s="115"/>
      <c r="S28" s="115"/>
      <c r="T28" s="115"/>
    </row>
    <row r="29" spans="1:20" ht="27" customHeight="1" x14ac:dyDescent="0.25">
      <c r="A29" s="28" t="s">
        <v>135</v>
      </c>
      <c r="B29" s="174" t="s">
        <v>158</v>
      </c>
      <c r="C29" s="235"/>
      <c r="D29" s="235"/>
      <c r="E29" s="235"/>
      <c r="F29" s="235"/>
      <c r="G29" s="235"/>
      <c r="H29" s="236"/>
      <c r="I29" s="165" t="s">
        <v>141</v>
      </c>
      <c r="J29" s="178"/>
      <c r="K29" s="83"/>
      <c r="Q29" s="115"/>
      <c r="R29" s="115"/>
      <c r="S29" s="115"/>
      <c r="T29" s="115"/>
    </row>
    <row r="30" spans="1:20" ht="44.25" customHeight="1" x14ac:dyDescent="0.25">
      <c r="A30" s="28" t="s">
        <v>137</v>
      </c>
      <c r="B30" s="174" t="s">
        <v>159</v>
      </c>
      <c r="C30" s="235"/>
      <c r="D30" s="235"/>
      <c r="E30" s="235"/>
      <c r="F30" s="235"/>
      <c r="G30" s="235"/>
      <c r="H30" s="236"/>
      <c r="I30" s="277">
        <f>I26</f>
        <v>515961.78449999995</v>
      </c>
      <c r="J30" s="178"/>
      <c r="K30" s="58">
        <f>I30*2.9%</f>
        <v>14962.891750499997</v>
      </c>
      <c r="Q30" s="115"/>
      <c r="R30" s="115"/>
      <c r="S30" s="115"/>
      <c r="T30" s="115"/>
    </row>
    <row r="31" spans="1:20" ht="28.5" customHeight="1" x14ac:dyDescent="0.25">
      <c r="A31" s="28" t="s">
        <v>138</v>
      </c>
      <c r="B31" s="174" t="s">
        <v>160</v>
      </c>
      <c r="C31" s="235"/>
      <c r="D31" s="235"/>
      <c r="E31" s="235"/>
      <c r="F31" s="235"/>
      <c r="G31" s="235"/>
      <c r="H31" s="236"/>
      <c r="I31" s="165"/>
      <c r="J31" s="178"/>
      <c r="K31" s="83"/>
      <c r="Q31" s="115"/>
      <c r="R31" s="115"/>
      <c r="S31" s="115"/>
      <c r="T31" s="115"/>
    </row>
    <row r="32" spans="1:20" ht="33.75" customHeight="1" x14ac:dyDescent="0.25">
      <c r="A32" s="28" t="s">
        <v>140</v>
      </c>
      <c r="B32" s="174" t="s">
        <v>161</v>
      </c>
      <c r="C32" s="235"/>
      <c r="D32" s="235"/>
      <c r="E32" s="235"/>
      <c r="F32" s="235"/>
      <c r="G32" s="235"/>
      <c r="H32" s="236"/>
      <c r="I32" s="277">
        <f>I26</f>
        <v>515961.78449999995</v>
      </c>
      <c r="J32" s="178"/>
      <c r="K32" s="58">
        <f>I32*0.2%</f>
        <v>1031.9235689999998</v>
      </c>
      <c r="Q32" s="115"/>
      <c r="R32" s="115"/>
      <c r="S32" s="115"/>
      <c r="T32" s="115"/>
    </row>
    <row r="33" spans="1:20" ht="32.25" customHeight="1" x14ac:dyDescent="0.25">
      <c r="A33" s="28" t="s">
        <v>162</v>
      </c>
      <c r="B33" s="174" t="s">
        <v>163</v>
      </c>
      <c r="C33" s="235"/>
      <c r="D33" s="235"/>
      <c r="E33" s="235"/>
      <c r="F33" s="235"/>
      <c r="G33" s="235"/>
      <c r="H33" s="236"/>
      <c r="I33" s="165"/>
      <c r="J33" s="178"/>
      <c r="K33" s="83"/>
      <c r="Q33" s="115"/>
      <c r="R33" s="115"/>
      <c r="S33" s="115"/>
      <c r="T33" s="115"/>
    </row>
    <row r="34" spans="1:20" ht="26.25" customHeight="1" x14ac:dyDescent="0.25">
      <c r="A34" s="28" t="s">
        <v>164</v>
      </c>
      <c r="B34" s="174" t="s">
        <v>165</v>
      </c>
      <c r="C34" s="235"/>
      <c r="D34" s="235"/>
      <c r="E34" s="235"/>
      <c r="F34" s="235"/>
      <c r="G34" s="235"/>
      <c r="H34" s="236"/>
      <c r="I34" s="165"/>
      <c r="J34" s="178"/>
      <c r="K34" s="83"/>
      <c r="Q34" s="115"/>
      <c r="R34" s="115"/>
      <c r="S34" s="115"/>
      <c r="T34" s="115"/>
    </row>
    <row r="35" spans="1:20" ht="31.5" customHeight="1" x14ac:dyDescent="0.25">
      <c r="A35" s="28" t="s">
        <v>166</v>
      </c>
      <c r="B35" s="174" t="s">
        <v>167</v>
      </c>
      <c r="C35" s="235"/>
      <c r="D35" s="235"/>
      <c r="E35" s="235"/>
      <c r="F35" s="235"/>
      <c r="G35" s="235"/>
      <c r="H35" s="236"/>
      <c r="I35" s="277">
        <f>I26</f>
        <v>515961.78449999995</v>
      </c>
      <c r="J35" s="178"/>
      <c r="K35" s="58">
        <f>I35*5.1%</f>
        <v>26314.051009499995</v>
      </c>
      <c r="Q35" s="115"/>
      <c r="R35" s="115"/>
      <c r="S35" s="115"/>
      <c r="T35" s="115"/>
    </row>
    <row r="36" spans="1:20" ht="17.25" customHeight="1" x14ac:dyDescent="0.25">
      <c r="A36" s="278" t="s">
        <v>121</v>
      </c>
      <c r="B36" s="279"/>
      <c r="C36" s="279"/>
      <c r="D36" s="279"/>
      <c r="E36" s="279"/>
      <c r="F36" s="279"/>
      <c r="G36" s="279"/>
      <c r="H36" s="280"/>
      <c r="I36" s="281" t="s">
        <v>141</v>
      </c>
      <c r="J36" s="282"/>
      <c r="K36" s="59">
        <f>K26+K30+K32+K35</f>
        <v>155820.458919</v>
      </c>
      <c r="Q36" s="115"/>
      <c r="R36" s="115"/>
      <c r="S36" s="115"/>
      <c r="T36" s="115"/>
    </row>
    <row r="37" spans="1:20" ht="8.25" customHeight="1" x14ac:dyDescent="0.25">
      <c r="A37" s="283" t="s">
        <v>168</v>
      </c>
      <c r="B37" s="283"/>
      <c r="C37" s="283"/>
      <c r="D37" s="283"/>
      <c r="E37" s="283"/>
      <c r="F37" s="283"/>
      <c r="G37" s="283"/>
      <c r="H37" s="283"/>
      <c r="I37" s="283"/>
      <c r="J37" s="283"/>
      <c r="K37" s="283"/>
      <c r="Q37" s="115"/>
      <c r="R37" s="115"/>
      <c r="S37" s="115"/>
      <c r="T37" s="115"/>
    </row>
    <row r="38" spans="1:20" x14ac:dyDescent="0.25">
      <c r="A38" s="284"/>
      <c r="B38" s="284"/>
      <c r="C38" s="284"/>
      <c r="D38" s="284"/>
      <c r="E38" s="284"/>
      <c r="F38" s="284"/>
      <c r="G38" s="284"/>
      <c r="H38" s="284"/>
      <c r="I38" s="284"/>
      <c r="J38" s="284"/>
      <c r="K38" s="284"/>
      <c r="Q38" s="115"/>
      <c r="R38" s="115"/>
      <c r="S38" s="115"/>
      <c r="T38" s="115"/>
    </row>
    <row r="39" spans="1:20" x14ac:dyDescent="0.25">
      <c r="A39" s="284"/>
      <c r="B39" s="284"/>
      <c r="C39" s="284"/>
      <c r="D39" s="284"/>
      <c r="E39" s="284"/>
      <c r="F39" s="284"/>
      <c r="G39" s="284"/>
      <c r="H39" s="284"/>
      <c r="I39" s="284"/>
      <c r="J39" s="284"/>
      <c r="K39" s="284"/>
      <c r="Q39" s="115"/>
      <c r="R39" s="115"/>
      <c r="S39" s="115"/>
      <c r="T39" s="115"/>
    </row>
    <row r="40" spans="1:20" ht="9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Q40" s="115"/>
      <c r="R40" s="115"/>
      <c r="S40" s="115"/>
      <c r="T40" s="115"/>
    </row>
    <row r="41" spans="1:20" ht="17.25" customHeight="1" x14ac:dyDescent="0.35">
      <c r="A41" s="244" t="s">
        <v>273</v>
      </c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Q41" s="115"/>
      <c r="R41" s="115"/>
      <c r="S41" s="115"/>
      <c r="T41" s="115"/>
    </row>
    <row r="42" spans="1:20" ht="18.75" hidden="1" x14ac:dyDescent="0.3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Q42" s="115"/>
      <c r="R42" s="115"/>
      <c r="S42" s="115"/>
      <c r="T42" s="115"/>
    </row>
    <row r="43" spans="1:20" ht="19.5" x14ac:dyDescent="0.35">
      <c r="A43" s="244" t="s">
        <v>305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Q43" s="115"/>
      <c r="R43" s="115"/>
      <c r="S43" s="115"/>
      <c r="T43" s="115"/>
    </row>
    <row r="44" spans="1:20" ht="4.5" customHeight="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Q44" s="115"/>
      <c r="R44" s="115"/>
      <c r="S44" s="115"/>
      <c r="T44" s="115"/>
    </row>
    <row r="45" spans="1:20" x14ac:dyDescent="0.25">
      <c r="A45" s="285" t="s">
        <v>150</v>
      </c>
      <c r="B45" s="285"/>
      <c r="C45" s="285"/>
      <c r="D45" s="285"/>
      <c r="E45" s="285"/>
      <c r="F45" s="285"/>
      <c r="G45" s="285"/>
      <c r="H45" s="285"/>
      <c r="I45" s="285"/>
      <c r="J45" s="285"/>
      <c r="K45" s="285"/>
      <c r="Q45" s="115"/>
      <c r="R45" s="115"/>
      <c r="S45" s="115"/>
      <c r="T45" s="115"/>
    </row>
    <row r="46" spans="1:20" x14ac:dyDescent="0.25">
      <c r="A46" s="285"/>
      <c r="B46" s="285"/>
      <c r="C46" s="285"/>
      <c r="D46" s="285"/>
      <c r="E46" s="285"/>
      <c r="F46" s="285"/>
      <c r="G46" s="285"/>
      <c r="H46" s="285"/>
      <c r="I46" s="285"/>
      <c r="J46" s="285"/>
      <c r="K46" s="285"/>
      <c r="Q46" s="115"/>
      <c r="R46" s="115"/>
      <c r="S46" s="115"/>
      <c r="T46" s="115"/>
    </row>
    <row r="47" spans="1:20" x14ac:dyDescent="0.25">
      <c r="A47" s="285"/>
      <c r="B47" s="285"/>
      <c r="C47" s="285"/>
      <c r="D47" s="285"/>
      <c r="E47" s="285"/>
      <c r="F47" s="285"/>
      <c r="G47" s="285"/>
      <c r="H47" s="285"/>
      <c r="I47" s="285"/>
      <c r="J47" s="285"/>
      <c r="K47" s="285"/>
      <c r="Q47" s="115"/>
      <c r="R47" s="115"/>
      <c r="S47" s="115"/>
      <c r="T47" s="115"/>
    </row>
    <row r="48" spans="1:20" ht="6.75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Q48" s="115"/>
      <c r="R48" s="115"/>
      <c r="S48" s="115"/>
      <c r="T48" s="115"/>
    </row>
    <row r="49" spans="1:20" x14ac:dyDescent="0.25">
      <c r="A49" s="261" t="s">
        <v>111</v>
      </c>
      <c r="B49" s="148" t="s">
        <v>152</v>
      </c>
      <c r="C49" s="219"/>
      <c r="D49" s="219"/>
      <c r="E49" s="219"/>
      <c r="F49" s="219"/>
      <c r="G49" s="219"/>
      <c r="H49" s="220"/>
      <c r="I49" s="148" t="s">
        <v>153</v>
      </c>
      <c r="J49" s="212"/>
      <c r="K49" s="154" t="s">
        <v>154</v>
      </c>
      <c r="Q49" s="115"/>
      <c r="R49" s="115"/>
      <c r="S49" s="115"/>
      <c r="T49" s="115"/>
    </row>
    <row r="50" spans="1:20" x14ac:dyDescent="0.25">
      <c r="A50" s="262"/>
      <c r="B50" s="221"/>
      <c r="C50" s="222"/>
      <c r="D50" s="222"/>
      <c r="E50" s="222"/>
      <c r="F50" s="222"/>
      <c r="G50" s="222"/>
      <c r="H50" s="223"/>
      <c r="I50" s="213"/>
      <c r="J50" s="215"/>
      <c r="K50" s="246"/>
      <c r="Q50" s="115"/>
      <c r="R50" s="115"/>
      <c r="S50" s="115"/>
      <c r="T50" s="115"/>
    </row>
    <row r="51" spans="1:20" ht="6.75" customHeight="1" x14ac:dyDescent="0.25">
      <c r="A51" s="262"/>
      <c r="B51" s="221"/>
      <c r="C51" s="222"/>
      <c r="D51" s="222"/>
      <c r="E51" s="222"/>
      <c r="F51" s="222"/>
      <c r="G51" s="222"/>
      <c r="H51" s="223"/>
      <c r="I51" s="213"/>
      <c r="J51" s="215"/>
      <c r="K51" s="246"/>
      <c r="Q51" s="115"/>
      <c r="R51" s="115"/>
      <c r="S51" s="115"/>
      <c r="T51" s="115"/>
    </row>
    <row r="52" spans="1:20" ht="24" customHeight="1" x14ac:dyDescent="0.25">
      <c r="A52" s="263"/>
      <c r="B52" s="224"/>
      <c r="C52" s="225"/>
      <c r="D52" s="225"/>
      <c r="E52" s="225"/>
      <c r="F52" s="225"/>
      <c r="G52" s="225"/>
      <c r="H52" s="226"/>
      <c r="I52" s="216"/>
      <c r="J52" s="218"/>
      <c r="K52" s="247"/>
      <c r="Q52" s="115"/>
      <c r="R52" s="115"/>
      <c r="S52" s="115"/>
      <c r="T52" s="115"/>
    </row>
    <row r="53" spans="1:20" ht="12.75" customHeight="1" x14ac:dyDescent="0.25">
      <c r="A53" s="18">
        <v>1</v>
      </c>
      <c r="B53" s="227">
        <v>2</v>
      </c>
      <c r="C53" s="228"/>
      <c r="D53" s="228"/>
      <c r="E53" s="228"/>
      <c r="F53" s="228"/>
      <c r="G53" s="228"/>
      <c r="H53" s="229"/>
      <c r="I53" s="227">
        <v>3</v>
      </c>
      <c r="J53" s="229"/>
      <c r="K53" s="83">
        <v>4</v>
      </c>
      <c r="Q53" s="115"/>
      <c r="R53" s="115"/>
      <c r="S53" s="115"/>
      <c r="T53" s="115"/>
    </row>
    <row r="54" spans="1:20" ht="28.5" customHeight="1" x14ac:dyDescent="0.25">
      <c r="A54" s="18">
        <v>1</v>
      </c>
      <c r="B54" s="174" t="s">
        <v>151</v>
      </c>
      <c r="C54" s="235"/>
      <c r="D54" s="235"/>
      <c r="E54" s="235"/>
      <c r="F54" s="235"/>
      <c r="G54" s="235"/>
      <c r="H54" s="236"/>
      <c r="I54" s="160" t="s">
        <v>141</v>
      </c>
      <c r="J54" s="254"/>
      <c r="K54" s="83"/>
      <c r="Q54" s="115"/>
      <c r="R54" s="115"/>
      <c r="S54" s="115"/>
      <c r="T54" s="115"/>
    </row>
    <row r="55" spans="1:20" ht="15.75" customHeight="1" x14ac:dyDescent="0.25">
      <c r="A55" s="29" t="s">
        <v>129</v>
      </c>
      <c r="B55" s="174" t="s">
        <v>155</v>
      </c>
      <c r="C55" s="235"/>
      <c r="D55" s="235"/>
      <c r="E55" s="235"/>
      <c r="F55" s="235"/>
      <c r="G55" s="235"/>
      <c r="H55" s="236"/>
      <c r="I55" s="277">
        <f>'211'!K38</f>
        <v>1003974.6499999999</v>
      </c>
      <c r="J55" s="178"/>
      <c r="K55" s="58">
        <f>I55*22%</f>
        <v>220874.42299999998</v>
      </c>
      <c r="Q55" s="115"/>
      <c r="R55" s="115"/>
      <c r="S55" s="115"/>
      <c r="T55" s="115"/>
    </row>
    <row r="56" spans="1:20" ht="15" customHeight="1" x14ac:dyDescent="0.25">
      <c r="A56" s="28" t="s">
        <v>131</v>
      </c>
      <c r="B56" s="174" t="s">
        <v>156</v>
      </c>
      <c r="C56" s="235"/>
      <c r="D56" s="235"/>
      <c r="E56" s="235"/>
      <c r="F56" s="235"/>
      <c r="G56" s="235"/>
      <c r="H56" s="236"/>
      <c r="I56" s="165"/>
      <c r="J56" s="178"/>
      <c r="K56" s="83"/>
      <c r="Q56" s="115"/>
      <c r="R56" s="115"/>
      <c r="S56" s="115"/>
      <c r="T56" s="115"/>
    </row>
    <row r="57" spans="1:20" ht="27" customHeight="1" x14ac:dyDescent="0.25">
      <c r="A57" s="28" t="s">
        <v>132</v>
      </c>
      <c r="B57" s="174" t="s">
        <v>274</v>
      </c>
      <c r="C57" s="235"/>
      <c r="D57" s="235"/>
      <c r="E57" s="235"/>
      <c r="F57" s="235"/>
      <c r="G57" s="235"/>
      <c r="H57" s="236"/>
      <c r="I57" s="165"/>
      <c r="J57" s="178"/>
      <c r="K57" s="83"/>
      <c r="Q57" s="115"/>
      <c r="R57" s="115"/>
      <c r="S57" s="115"/>
      <c r="T57" s="115"/>
    </row>
    <row r="58" spans="1:20" ht="29.25" customHeight="1" x14ac:dyDescent="0.25">
      <c r="A58" s="28" t="s">
        <v>135</v>
      </c>
      <c r="B58" s="174" t="s">
        <v>158</v>
      </c>
      <c r="C58" s="235"/>
      <c r="D58" s="235"/>
      <c r="E58" s="235"/>
      <c r="F58" s="235"/>
      <c r="G58" s="235"/>
      <c r="H58" s="236"/>
      <c r="I58" s="165" t="s">
        <v>141</v>
      </c>
      <c r="J58" s="178"/>
      <c r="K58" s="83"/>
      <c r="Q58" s="115"/>
      <c r="R58" s="115"/>
      <c r="S58" s="115"/>
      <c r="T58" s="115"/>
    </row>
    <row r="59" spans="1:20" ht="45.75" customHeight="1" x14ac:dyDescent="0.25">
      <c r="A59" s="28" t="s">
        <v>137</v>
      </c>
      <c r="B59" s="174" t="s">
        <v>159</v>
      </c>
      <c r="C59" s="235"/>
      <c r="D59" s="235"/>
      <c r="E59" s="235"/>
      <c r="F59" s="235"/>
      <c r="G59" s="235"/>
      <c r="H59" s="236"/>
      <c r="I59" s="277">
        <f>I55</f>
        <v>1003974.6499999999</v>
      </c>
      <c r="J59" s="178"/>
      <c r="K59" s="58">
        <f>I59*2.9%</f>
        <v>29115.264849999996</v>
      </c>
      <c r="Q59" s="115"/>
      <c r="R59" s="115"/>
      <c r="S59" s="115"/>
      <c r="T59" s="115"/>
    </row>
    <row r="60" spans="1:20" ht="29.25" customHeight="1" x14ac:dyDescent="0.25">
      <c r="A60" s="28" t="s">
        <v>138</v>
      </c>
      <c r="B60" s="174" t="s">
        <v>160</v>
      </c>
      <c r="C60" s="235"/>
      <c r="D60" s="235"/>
      <c r="E60" s="235"/>
      <c r="F60" s="235"/>
      <c r="G60" s="235"/>
      <c r="H60" s="236"/>
      <c r="I60" s="165"/>
      <c r="J60" s="178"/>
      <c r="K60" s="83"/>
      <c r="Q60" s="115"/>
      <c r="R60" s="115"/>
      <c r="S60" s="115"/>
      <c r="T60" s="115"/>
    </row>
    <row r="61" spans="1:20" ht="30.75" customHeight="1" x14ac:dyDescent="0.25">
      <c r="A61" s="28" t="s">
        <v>140</v>
      </c>
      <c r="B61" s="174" t="s">
        <v>161</v>
      </c>
      <c r="C61" s="235"/>
      <c r="D61" s="235"/>
      <c r="E61" s="235"/>
      <c r="F61" s="235"/>
      <c r="G61" s="235"/>
      <c r="H61" s="236"/>
      <c r="I61" s="277">
        <f>I55</f>
        <v>1003974.6499999999</v>
      </c>
      <c r="J61" s="178"/>
      <c r="K61" s="58">
        <f>I61*0.2%</f>
        <v>2007.9492999999998</v>
      </c>
      <c r="Q61" s="115"/>
      <c r="R61" s="115"/>
      <c r="S61" s="115"/>
      <c r="T61" s="115"/>
    </row>
    <row r="62" spans="1:20" ht="30.75" customHeight="1" x14ac:dyDescent="0.25">
      <c r="A62" s="28" t="s">
        <v>162</v>
      </c>
      <c r="B62" s="174" t="s">
        <v>163</v>
      </c>
      <c r="C62" s="235"/>
      <c r="D62" s="235"/>
      <c r="E62" s="235"/>
      <c r="F62" s="235"/>
      <c r="G62" s="235"/>
      <c r="H62" s="236"/>
      <c r="I62" s="165"/>
      <c r="J62" s="178"/>
      <c r="K62" s="86"/>
      <c r="Q62" s="115"/>
      <c r="R62" s="115"/>
      <c r="S62" s="115"/>
      <c r="T62" s="115"/>
    </row>
    <row r="63" spans="1:20" ht="27.75" customHeight="1" x14ac:dyDescent="0.25">
      <c r="A63" s="28" t="s">
        <v>164</v>
      </c>
      <c r="B63" s="174" t="s">
        <v>165</v>
      </c>
      <c r="C63" s="235"/>
      <c r="D63" s="235"/>
      <c r="E63" s="235"/>
      <c r="F63" s="235"/>
      <c r="G63" s="235"/>
      <c r="H63" s="236"/>
      <c r="I63" s="165"/>
      <c r="J63" s="178"/>
      <c r="K63" s="86"/>
      <c r="Q63" s="115"/>
      <c r="R63" s="115"/>
      <c r="S63" s="115"/>
      <c r="T63" s="115"/>
    </row>
    <row r="64" spans="1:20" ht="30.75" customHeight="1" x14ac:dyDescent="0.25">
      <c r="A64" s="28" t="s">
        <v>166</v>
      </c>
      <c r="B64" s="174" t="s">
        <v>167</v>
      </c>
      <c r="C64" s="235"/>
      <c r="D64" s="235"/>
      <c r="E64" s="235"/>
      <c r="F64" s="235"/>
      <c r="G64" s="235"/>
      <c r="H64" s="236"/>
      <c r="I64" s="277">
        <f>I55</f>
        <v>1003974.6499999999</v>
      </c>
      <c r="J64" s="178"/>
      <c r="K64" s="58">
        <f>I64*5.1%</f>
        <v>51202.707149999995</v>
      </c>
      <c r="Q64" s="115"/>
      <c r="R64" s="115"/>
      <c r="S64" s="115"/>
      <c r="T64" s="115"/>
    </row>
    <row r="65" spans="1:20" ht="15.75" customHeight="1" x14ac:dyDescent="0.25">
      <c r="A65" s="278" t="s">
        <v>121</v>
      </c>
      <c r="B65" s="279"/>
      <c r="C65" s="279"/>
      <c r="D65" s="279"/>
      <c r="E65" s="279"/>
      <c r="F65" s="279"/>
      <c r="G65" s="279"/>
      <c r="H65" s="280"/>
      <c r="I65" s="281" t="s">
        <v>141</v>
      </c>
      <c r="J65" s="282"/>
      <c r="K65" s="59">
        <f>K55+K59+K61+K64+0.01</f>
        <v>303200.35430000001</v>
      </c>
      <c r="Q65" s="115"/>
      <c r="R65" s="115"/>
      <c r="S65" s="115"/>
      <c r="T65" s="115"/>
    </row>
    <row r="66" spans="1:20" ht="8.25" customHeight="1" x14ac:dyDescent="0.25">
      <c r="A66" s="283" t="s">
        <v>168</v>
      </c>
      <c r="B66" s="283"/>
      <c r="C66" s="283"/>
      <c r="D66" s="283"/>
      <c r="E66" s="283"/>
      <c r="F66" s="283"/>
      <c r="G66" s="283"/>
      <c r="H66" s="283"/>
      <c r="I66" s="283"/>
      <c r="J66" s="283"/>
      <c r="K66" s="283"/>
      <c r="Q66" s="115"/>
      <c r="R66" s="115"/>
      <c r="S66" s="115"/>
      <c r="T66" s="115"/>
    </row>
    <row r="67" spans="1:20" x14ac:dyDescent="0.25">
      <c r="A67" s="284"/>
      <c r="B67" s="284"/>
      <c r="C67" s="284"/>
      <c r="D67" s="284"/>
      <c r="E67" s="284"/>
      <c r="F67" s="284"/>
      <c r="G67" s="284"/>
      <c r="H67" s="284"/>
      <c r="I67" s="284"/>
      <c r="J67" s="284"/>
      <c r="K67" s="284"/>
      <c r="Q67" s="115"/>
      <c r="R67" s="115"/>
      <c r="S67" s="115"/>
      <c r="T67" s="115"/>
    </row>
    <row r="68" spans="1:20" x14ac:dyDescent="0.25">
      <c r="A68" s="284"/>
      <c r="B68" s="284"/>
      <c r="C68" s="284"/>
      <c r="D68" s="284"/>
      <c r="E68" s="284"/>
      <c r="F68" s="284"/>
      <c r="G68" s="284"/>
      <c r="H68" s="284"/>
      <c r="I68" s="284"/>
      <c r="J68" s="284"/>
      <c r="K68" s="284"/>
      <c r="Q68" s="115"/>
      <c r="R68" s="115"/>
      <c r="S68" s="115"/>
      <c r="T68" s="115"/>
    </row>
    <row r="69" spans="1:20" ht="10.5" customHeight="1" x14ac:dyDescent="0.25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Q69" s="115"/>
      <c r="R69" s="115"/>
      <c r="S69" s="115"/>
      <c r="T69" s="115"/>
    </row>
    <row r="70" spans="1:20" x14ac:dyDescent="0.25">
      <c r="Q70" s="115"/>
      <c r="R70" s="115"/>
      <c r="S70" s="115"/>
      <c r="T70" s="115"/>
    </row>
    <row r="71" spans="1:20" x14ac:dyDescent="0.25">
      <c r="Q71" s="115"/>
      <c r="R71" s="115"/>
      <c r="S71" s="115"/>
      <c r="T71" s="115"/>
    </row>
    <row r="72" spans="1:20" x14ac:dyDescent="0.25">
      <c r="Q72" s="115"/>
      <c r="R72" s="115"/>
      <c r="S72" s="115"/>
      <c r="T72" s="115"/>
    </row>
    <row r="73" spans="1:20" x14ac:dyDescent="0.25">
      <c r="Q73" s="115"/>
      <c r="R73" s="115"/>
      <c r="S73" s="115"/>
      <c r="T73" s="115"/>
    </row>
    <row r="74" spans="1:20" x14ac:dyDescent="0.25">
      <c r="Q74" s="115"/>
      <c r="R74" s="115"/>
      <c r="S74" s="115"/>
      <c r="T74" s="115"/>
    </row>
    <row r="75" spans="1:20" x14ac:dyDescent="0.25">
      <c r="Q75" s="115"/>
      <c r="R75" s="115"/>
      <c r="S75" s="115"/>
      <c r="T75" s="115"/>
    </row>
    <row r="76" spans="1:20" x14ac:dyDescent="0.25">
      <c r="Q76" s="115"/>
      <c r="R76" s="115"/>
      <c r="S76" s="115"/>
      <c r="T76" s="115"/>
    </row>
    <row r="77" spans="1:20" x14ac:dyDescent="0.25">
      <c r="Q77" s="115"/>
      <c r="R77" s="115"/>
      <c r="S77" s="115"/>
      <c r="T77" s="115"/>
    </row>
    <row r="78" spans="1:20" x14ac:dyDescent="0.25">
      <c r="Q78" s="115"/>
      <c r="R78" s="115"/>
      <c r="S78" s="115"/>
      <c r="T78" s="115"/>
    </row>
    <row r="79" spans="1:20" x14ac:dyDescent="0.25">
      <c r="Q79" s="115"/>
      <c r="R79" s="115"/>
      <c r="S79" s="115"/>
      <c r="T79" s="115"/>
    </row>
    <row r="80" spans="1:20" x14ac:dyDescent="0.25">
      <c r="Q80" s="115"/>
      <c r="R80" s="115"/>
      <c r="S80" s="115"/>
      <c r="T80" s="115"/>
    </row>
    <row r="81" spans="17:20" x14ac:dyDescent="0.25">
      <c r="Q81" s="115"/>
      <c r="R81" s="115"/>
      <c r="S81" s="115"/>
      <c r="T81" s="115"/>
    </row>
    <row r="82" spans="17:20" x14ac:dyDescent="0.25">
      <c r="Q82" s="115"/>
      <c r="R82" s="115"/>
      <c r="S82" s="115"/>
      <c r="T82" s="115"/>
    </row>
    <row r="83" spans="17:20" x14ac:dyDescent="0.25">
      <c r="Q83" s="115"/>
      <c r="R83" s="115"/>
      <c r="S83" s="115"/>
      <c r="T83" s="115"/>
    </row>
    <row r="84" spans="17:20" x14ac:dyDescent="0.25">
      <c r="Q84" s="115"/>
      <c r="R84" s="115"/>
      <c r="S84" s="115"/>
      <c r="T84" s="115"/>
    </row>
    <row r="85" spans="17:20" x14ac:dyDescent="0.25">
      <c r="Q85" s="115"/>
      <c r="R85" s="115"/>
      <c r="S85" s="115"/>
      <c r="T85" s="115"/>
    </row>
    <row r="86" spans="17:20" x14ac:dyDescent="0.25">
      <c r="Q86" s="115"/>
      <c r="R86" s="115"/>
      <c r="S86" s="115"/>
      <c r="T86" s="115"/>
    </row>
    <row r="87" spans="17:20" x14ac:dyDescent="0.25">
      <c r="Q87" s="115"/>
      <c r="R87" s="115"/>
      <c r="S87" s="115"/>
      <c r="T87" s="115"/>
    </row>
    <row r="88" spans="17:20" x14ac:dyDescent="0.25">
      <c r="Q88" s="115"/>
      <c r="R88" s="115"/>
      <c r="S88" s="115"/>
      <c r="T88" s="115"/>
    </row>
    <row r="89" spans="17:20" x14ac:dyDescent="0.25">
      <c r="Q89" s="115"/>
      <c r="R89" s="115"/>
      <c r="S89" s="115"/>
      <c r="T89" s="115"/>
    </row>
    <row r="90" spans="17:20" x14ac:dyDescent="0.25">
      <c r="Q90" s="115"/>
      <c r="R90" s="115"/>
      <c r="S90" s="115"/>
      <c r="T90" s="115"/>
    </row>
    <row r="91" spans="17:20" x14ac:dyDescent="0.25">
      <c r="Q91" s="115"/>
      <c r="R91" s="115"/>
      <c r="S91" s="115"/>
      <c r="T91" s="115"/>
    </row>
    <row r="92" spans="17:20" x14ac:dyDescent="0.25">
      <c r="Q92" s="115"/>
      <c r="R92" s="115"/>
      <c r="S92" s="115"/>
      <c r="T92" s="115"/>
    </row>
    <row r="93" spans="17:20" x14ac:dyDescent="0.25">
      <c r="Q93" s="115"/>
      <c r="R93" s="115"/>
      <c r="S93" s="115"/>
      <c r="T93" s="115"/>
    </row>
    <row r="94" spans="17:20" x14ac:dyDescent="0.25">
      <c r="Q94" s="115"/>
      <c r="R94" s="115"/>
      <c r="S94" s="115"/>
      <c r="T94" s="115"/>
    </row>
    <row r="95" spans="17:20" x14ac:dyDescent="0.25">
      <c r="Q95" s="115"/>
      <c r="R95" s="115"/>
      <c r="S95" s="115"/>
      <c r="T95" s="115"/>
    </row>
    <row r="96" spans="17:20" x14ac:dyDescent="0.25">
      <c r="Q96" s="115"/>
      <c r="R96" s="115"/>
    </row>
    <row r="97" spans="17:18" x14ac:dyDescent="0.25">
      <c r="Q97" s="115"/>
      <c r="R97" s="115"/>
    </row>
    <row r="98" spans="17:18" x14ac:dyDescent="0.25">
      <c r="Q98" s="115"/>
      <c r="R98" s="115"/>
    </row>
    <row r="99" spans="17:18" x14ac:dyDescent="0.25">
      <c r="Q99" s="115"/>
      <c r="R99" s="115"/>
    </row>
    <row r="100" spans="17:18" x14ac:dyDescent="0.25">
      <c r="Q100" s="115"/>
      <c r="R100" s="115"/>
    </row>
    <row r="101" spans="17:18" x14ac:dyDescent="0.25">
      <c r="Q101" s="115"/>
      <c r="R101" s="115"/>
    </row>
    <row r="102" spans="17:18" x14ac:dyDescent="0.25">
      <c r="Q102" s="115"/>
      <c r="R102" s="115"/>
    </row>
    <row r="103" spans="17:18" x14ac:dyDescent="0.25">
      <c r="Q103" s="115"/>
      <c r="R103" s="115"/>
    </row>
    <row r="104" spans="17:18" x14ac:dyDescent="0.25">
      <c r="Q104" s="115"/>
      <c r="R104" s="115"/>
    </row>
    <row r="105" spans="17:18" x14ac:dyDescent="0.25">
      <c r="Q105" s="115"/>
      <c r="R105" s="115"/>
    </row>
    <row r="106" spans="17:18" x14ac:dyDescent="0.25">
      <c r="Q106" s="115"/>
      <c r="R106" s="115"/>
    </row>
    <row r="107" spans="17:18" x14ac:dyDescent="0.25">
      <c r="Q107" s="115"/>
      <c r="R107" s="115"/>
    </row>
    <row r="108" spans="17:18" x14ac:dyDescent="0.25">
      <c r="Q108" s="115"/>
      <c r="R108" s="115"/>
    </row>
    <row r="109" spans="17:18" x14ac:dyDescent="0.25">
      <c r="Q109" s="115"/>
      <c r="R109" s="115"/>
    </row>
    <row r="110" spans="17:18" x14ac:dyDescent="0.25">
      <c r="Q110" s="115"/>
      <c r="R110" s="115"/>
    </row>
    <row r="111" spans="17:18" x14ac:dyDescent="0.25">
      <c r="Q111" s="115"/>
      <c r="R111" s="115"/>
    </row>
    <row r="112" spans="17:18" x14ac:dyDescent="0.25">
      <c r="Q112" s="115"/>
      <c r="R112" s="115"/>
    </row>
  </sheetData>
  <mergeCells count="276">
    <mergeCell ref="Q108:R108"/>
    <mergeCell ref="Q109:R109"/>
    <mergeCell ref="Q110:R110"/>
    <mergeCell ref="Q111:R111"/>
    <mergeCell ref="Q112:R112"/>
    <mergeCell ref="Q102:R102"/>
    <mergeCell ref="Q103:R103"/>
    <mergeCell ref="Q104:R104"/>
    <mergeCell ref="Q105:R105"/>
    <mergeCell ref="Q106:R106"/>
    <mergeCell ref="Q107:R107"/>
    <mergeCell ref="Q96:R96"/>
    <mergeCell ref="Q97:R97"/>
    <mergeCell ref="Q98:R98"/>
    <mergeCell ref="Q99:R99"/>
    <mergeCell ref="Q100:R100"/>
    <mergeCell ref="Q101:R101"/>
    <mergeCell ref="Q93:R93"/>
    <mergeCell ref="S93:T93"/>
    <mergeCell ref="Q94:R94"/>
    <mergeCell ref="S94:T94"/>
    <mergeCell ref="Q95:R95"/>
    <mergeCell ref="S95:T95"/>
    <mergeCell ref="Q90:R90"/>
    <mergeCell ref="S90:T90"/>
    <mergeCell ref="Q91:R91"/>
    <mergeCell ref="S91:T91"/>
    <mergeCell ref="Q92:R92"/>
    <mergeCell ref="S92:T92"/>
    <mergeCell ref="Q87:R87"/>
    <mergeCell ref="S87:T87"/>
    <mergeCell ref="Q88:R88"/>
    <mergeCell ref="S88:T88"/>
    <mergeCell ref="Q89:R89"/>
    <mergeCell ref="S89:T89"/>
    <mergeCell ref="Q84:R84"/>
    <mergeCell ref="S84:T84"/>
    <mergeCell ref="Q85:R85"/>
    <mergeCell ref="S85:T85"/>
    <mergeCell ref="Q86:R86"/>
    <mergeCell ref="S86:T86"/>
    <mergeCell ref="Q81:R81"/>
    <mergeCell ref="S81:T81"/>
    <mergeCell ref="Q82:R82"/>
    <mergeCell ref="S82:T82"/>
    <mergeCell ref="Q83:R83"/>
    <mergeCell ref="S83:T83"/>
    <mergeCell ref="Q78:R78"/>
    <mergeCell ref="S78:T78"/>
    <mergeCell ref="Q79:R79"/>
    <mergeCell ref="S79:T79"/>
    <mergeCell ref="Q80:R80"/>
    <mergeCell ref="S80:T80"/>
    <mergeCell ref="Q75:R75"/>
    <mergeCell ref="S75:T75"/>
    <mergeCell ref="Q76:R76"/>
    <mergeCell ref="S76:T76"/>
    <mergeCell ref="Q77:R77"/>
    <mergeCell ref="S77:T77"/>
    <mergeCell ref="Q72:R72"/>
    <mergeCell ref="S72:T72"/>
    <mergeCell ref="Q73:R73"/>
    <mergeCell ref="S73:T73"/>
    <mergeCell ref="Q74:R74"/>
    <mergeCell ref="S74:T74"/>
    <mergeCell ref="Q70:R70"/>
    <mergeCell ref="S70:T70"/>
    <mergeCell ref="Q71:R71"/>
    <mergeCell ref="S71:T71"/>
    <mergeCell ref="A65:H65"/>
    <mergeCell ref="I65:J65"/>
    <mergeCell ref="Q65:R65"/>
    <mergeCell ref="S65:T65"/>
    <mergeCell ref="Q69:R69"/>
    <mergeCell ref="S69:T69"/>
    <mergeCell ref="A66:K68"/>
    <mergeCell ref="Q66:R66"/>
    <mergeCell ref="S66:T66"/>
    <mergeCell ref="Q67:R67"/>
    <mergeCell ref="S67:T67"/>
    <mergeCell ref="Q68:R68"/>
    <mergeCell ref="S68:T68"/>
    <mergeCell ref="B62:H62"/>
    <mergeCell ref="I62:J62"/>
    <mergeCell ref="Q62:R62"/>
    <mergeCell ref="S62:T62"/>
    <mergeCell ref="B63:H63"/>
    <mergeCell ref="I63:J63"/>
    <mergeCell ref="Q63:R63"/>
    <mergeCell ref="S63:T63"/>
    <mergeCell ref="B64:H64"/>
    <mergeCell ref="I64:J64"/>
    <mergeCell ref="Q64:R64"/>
    <mergeCell ref="S64:T64"/>
    <mergeCell ref="B59:H59"/>
    <mergeCell ref="I59:J59"/>
    <mergeCell ref="Q59:R59"/>
    <mergeCell ref="S59:T59"/>
    <mergeCell ref="B60:H60"/>
    <mergeCell ref="I60:J60"/>
    <mergeCell ref="Q60:R60"/>
    <mergeCell ref="S60:T60"/>
    <mergeCell ref="B61:H61"/>
    <mergeCell ref="I61:J61"/>
    <mergeCell ref="Q61:R61"/>
    <mergeCell ref="S61:T61"/>
    <mergeCell ref="B56:H56"/>
    <mergeCell ref="I56:J56"/>
    <mergeCell ref="Q56:R56"/>
    <mergeCell ref="S56:T56"/>
    <mergeCell ref="B57:H57"/>
    <mergeCell ref="I57:J57"/>
    <mergeCell ref="Q57:R57"/>
    <mergeCell ref="S57:T57"/>
    <mergeCell ref="B58:H58"/>
    <mergeCell ref="I58:J58"/>
    <mergeCell ref="Q58:R58"/>
    <mergeCell ref="S58:T58"/>
    <mergeCell ref="B53:H53"/>
    <mergeCell ref="I53:J53"/>
    <mergeCell ref="Q53:R53"/>
    <mergeCell ref="S53:T53"/>
    <mergeCell ref="B54:H54"/>
    <mergeCell ref="I54:J54"/>
    <mergeCell ref="Q54:R54"/>
    <mergeCell ref="S54:T54"/>
    <mergeCell ref="B55:H55"/>
    <mergeCell ref="I55:J55"/>
    <mergeCell ref="Q55:R55"/>
    <mergeCell ref="S55:T55"/>
    <mergeCell ref="Q48:R48"/>
    <mergeCell ref="S48:T48"/>
    <mergeCell ref="A49:A52"/>
    <mergeCell ref="B49:H52"/>
    <mergeCell ref="I49:J52"/>
    <mergeCell ref="K49:K52"/>
    <mergeCell ref="Q49:R49"/>
    <mergeCell ref="S49:T49"/>
    <mergeCell ref="Q50:R50"/>
    <mergeCell ref="S50:T50"/>
    <mergeCell ref="Q51:R51"/>
    <mergeCell ref="S51:T51"/>
    <mergeCell ref="Q52:R52"/>
    <mergeCell ref="S52:T52"/>
    <mergeCell ref="A45:K47"/>
    <mergeCell ref="Q45:R45"/>
    <mergeCell ref="S45:T45"/>
    <mergeCell ref="Q46:R46"/>
    <mergeCell ref="S46:T46"/>
    <mergeCell ref="Q47:R47"/>
    <mergeCell ref="S47:T47"/>
    <mergeCell ref="Q42:R42"/>
    <mergeCell ref="S42:T42"/>
    <mergeCell ref="A43:K43"/>
    <mergeCell ref="Q43:R43"/>
    <mergeCell ref="S43:T43"/>
    <mergeCell ref="Q44:R44"/>
    <mergeCell ref="S44:T44"/>
    <mergeCell ref="B35:H35"/>
    <mergeCell ref="I35:J35"/>
    <mergeCell ref="Q35:R35"/>
    <mergeCell ref="S35:T35"/>
    <mergeCell ref="Q39:R39"/>
    <mergeCell ref="S39:T39"/>
    <mergeCell ref="Q40:R40"/>
    <mergeCell ref="S40:T40"/>
    <mergeCell ref="A41:K41"/>
    <mergeCell ref="Q41:R41"/>
    <mergeCell ref="S41:T41"/>
    <mergeCell ref="A36:H36"/>
    <mergeCell ref="I36:J36"/>
    <mergeCell ref="Q36:R36"/>
    <mergeCell ref="S36:T36"/>
    <mergeCell ref="A37:K39"/>
    <mergeCell ref="Q37:R37"/>
    <mergeCell ref="S37:T37"/>
    <mergeCell ref="Q38:R38"/>
    <mergeCell ref="S38:T38"/>
    <mergeCell ref="B32:H32"/>
    <mergeCell ref="I32:J32"/>
    <mergeCell ref="Q32:R32"/>
    <mergeCell ref="S32:T32"/>
    <mergeCell ref="B33:H33"/>
    <mergeCell ref="I33:J33"/>
    <mergeCell ref="Q33:R33"/>
    <mergeCell ref="S33:T33"/>
    <mergeCell ref="B34:H34"/>
    <mergeCell ref="I34:J34"/>
    <mergeCell ref="Q34:R34"/>
    <mergeCell ref="S34:T34"/>
    <mergeCell ref="B29:H29"/>
    <mergeCell ref="I29:J29"/>
    <mergeCell ref="Q29:R29"/>
    <mergeCell ref="S29:T29"/>
    <mergeCell ref="B30:H30"/>
    <mergeCell ref="I30:J30"/>
    <mergeCell ref="Q30:R30"/>
    <mergeCell ref="S30:T30"/>
    <mergeCell ref="B31:H31"/>
    <mergeCell ref="I31:J31"/>
    <mergeCell ref="Q31:R31"/>
    <mergeCell ref="S31:T31"/>
    <mergeCell ref="B26:H26"/>
    <mergeCell ref="I26:J26"/>
    <mergeCell ref="Q26:R26"/>
    <mergeCell ref="S26:T26"/>
    <mergeCell ref="B27:H27"/>
    <mergeCell ref="I27:J27"/>
    <mergeCell ref="Q27:R27"/>
    <mergeCell ref="S27:T27"/>
    <mergeCell ref="B28:H28"/>
    <mergeCell ref="I28:J28"/>
    <mergeCell ref="Q28:R28"/>
    <mergeCell ref="S28:T28"/>
    <mergeCell ref="Q19:R19"/>
    <mergeCell ref="S19:T19"/>
    <mergeCell ref="B24:H24"/>
    <mergeCell ref="I24:J24"/>
    <mergeCell ref="Q24:R24"/>
    <mergeCell ref="S24:T24"/>
    <mergeCell ref="B25:H25"/>
    <mergeCell ref="I25:J25"/>
    <mergeCell ref="Q25:R25"/>
    <mergeCell ref="S25:T25"/>
    <mergeCell ref="A20:A23"/>
    <mergeCell ref="B20:H23"/>
    <mergeCell ref="I20:J23"/>
    <mergeCell ref="K20:K23"/>
    <mergeCell ref="Q20:R20"/>
    <mergeCell ref="S20:T20"/>
    <mergeCell ref="A14:K14"/>
    <mergeCell ref="Q14:R14"/>
    <mergeCell ref="S14:T14"/>
    <mergeCell ref="Q15:R15"/>
    <mergeCell ref="S15:T15"/>
    <mergeCell ref="A16:K18"/>
    <mergeCell ref="Q16:R16"/>
    <mergeCell ref="S16:T16"/>
    <mergeCell ref="Q17:R17"/>
    <mergeCell ref="S17:T17"/>
    <mergeCell ref="Q21:R21"/>
    <mergeCell ref="S21:T21"/>
    <mergeCell ref="Q22:R22"/>
    <mergeCell ref="S22:T22"/>
    <mergeCell ref="Q23:R23"/>
    <mergeCell ref="S23:T23"/>
    <mergeCell ref="Q18:R18"/>
    <mergeCell ref="S18:T18"/>
    <mergeCell ref="Q11:R11"/>
    <mergeCell ref="S11:T11"/>
    <mergeCell ref="A12:K12"/>
    <mergeCell ref="Q12:R12"/>
    <mergeCell ref="S12:T12"/>
    <mergeCell ref="Q13:R13"/>
    <mergeCell ref="S13:T13"/>
    <mergeCell ref="Q8:R8"/>
    <mergeCell ref="S8:T8"/>
    <mergeCell ref="Q9:R9"/>
    <mergeCell ref="S9:T9"/>
    <mergeCell ref="A10:K10"/>
    <mergeCell ref="Q10:R10"/>
    <mergeCell ref="S10:T10"/>
    <mergeCell ref="Q1:R1"/>
    <mergeCell ref="S1:T1"/>
    <mergeCell ref="Q5:R5"/>
    <mergeCell ref="S5:T5"/>
    <mergeCell ref="Q6:R6"/>
    <mergeCell ref="S6:T6"/>
    <mergeCell ref="Q7:R7"/>
    <mergeCell ref="S7:T7"/>
    <mergeCell ref="Q2:R2"/>
    <mergeCell ref="S2:T2"/>
    <mergeCell ref="Q3:R3"/>
    <mergeCell ref="S3:T3"/>
    <mergeCell ref="Q4:R4"/>
    <mergeCell ref="S4:T4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  <rowBreaks count="3" manualBreakCount="3">
    <brk id="9" max="11" man="1"/>
    <brk id="40" max="11" man="1"/>
    <brk id="6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14</vt:i4>
      </vt:variant>
    </vt:vector>
  </HeadingPairs>
  <TitlesOfParts>
    <vt:vector size="30" baseType="lpstr">
      <vt:lpstr>титульник</vt:lpstr>
      <vt:lpstr>сведения</vt:lpstr>
      <vt:lpstr>т.1</vt:lpstr>
      <vt:lpstr>т.2</vt:lpstr>
      <vt:lpstr>т.2.1.</vt:lpstr>
      <vt:lpstr>т.3,4</vt:lpstr>
      <vt:lpstr>211</vt:lpstr>
      <vt:lpstr>212</vt:lpstr>
      <vt:lpstr>213</vt:lpstr>
      <vt:lpstr>290</vt:lpstr>
      <vt:lpstr>221</vt:lpstr>
      <vt:lpstr>223</vt:lpstr>
      <vt:lpstr>225</vt:lpstr>
      <vt:lpstr>226</vt:lpstr>
      <vt:lpstr>310</vt:lpstr>
      <vt:lpstr>340</vt:lpstr>
      <vt:lpstr>'211'!Область_печати</vt:lpstr>
      <vt:lpstr>'212'!Область_печати</vt:lpstr>
      <vt:lpstr>'213'!Область_печати</vt:lpstr>
      <vt:lpstr>'221'!Область_печати</vt:lpstr>
      <vt:lpstr>'223'!Область_печати</vt:lpstr>
      <vt:lpstr>'225'!Область_печати</vt:lpstr>
      <vt:lpstr>'226'!Область_печати</vt:lpstr>
      <vt:lpstr>'290'!Область_печати</vt:lpstr>
      <vt:lpstr>'310'!Область_печати</vt:lpstr>
      <vt:lpstr>'340'!Область_печати</vt:lpstr>
      <vt:lpstr>т.1!Область_печати</vt:lpstr>
      <vt:lpstr>т.2!Область_печати</vt:lpstr>
      <vt:lpstr>т.2.1.!Область_печати</vt:lpstr>
      <vt:lpstr>'т.3,4'!Область_печати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2buh2</dc:creator>
  <cp:lastModifiedBy>Пользователь</cp:lastModifiedBy>
  <cp:lastPrinted>2017-12-25T02:50:21Z</cp:lastPrinted>
  <dcterms:created xsi:type="dcterms:W3CDTF">2016-12-14T05:29:09Z</dcterms:created>
  <dcterms:modified xsi:type="dcterms:W3CDTF">2018-01-31T12:58:45Z</dcterms:modified>
</cp:coreProperties>
</file>